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
    </mc:Choice>
  </mc:AlternateContent>
  <bookViews>
    <workbookView xWindow="0" yWindow="0" windowWidth="15360" windowHeight="7635" tabRatio="62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<sst xmlns="http://schemas.openxmlformats.org/spreadsheetml/2006/main" count="1126" uniqueCount="615">
  <si>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</si>
  <si>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</si>
  <si>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</si>
  <si>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</si>
  <si>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</si>
  <si>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</si>
  <si>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</si>
  <si>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</si>
  <si>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</si>
  <si>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</si>
  <si>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</si>
  <si>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</si>
  <si>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</si>
  <si>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</si>
  <si>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</si>
  <si>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</si>
  <si>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</si>
  <si>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</si>
  <si>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</si>
  <si>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</si>
  <si>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</si>
  <si>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</si>
  <si>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</si>
  <si>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</si>
  <si>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</si>
  <si>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</si>
  <si>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</si>
  <si>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</si>
  <si>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</si>
  <si>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</si>
  <si>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</si>
  <si>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</si>
  <si>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</si>
  <si>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</si>
  <si>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</si>
  <si>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</si>
  <si>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</si>
  <si>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</si>
  <si>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</si>
  <si>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</si>
  <si>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</si>
  <si>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</si>
  <si>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</si>
  <si>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</si>
  <si>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</si>
  <si>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</si>
  <si>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</si>
  <si>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</si>
  <si>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</si>
  <si>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</si>
  <si>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</si>
  <si>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</si>
  <si>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</si>
  <si>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</si>
  <si>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</si>
  <si>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</si>
  <si>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</si>
  <si>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</si>
  <si>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</si>
  <si>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</si>
  <si>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</si>
  <si>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</si>
  <si>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</si>
  <si>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</si>
  <si>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</si>
  <si>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</si>
  <si>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</si>
  <si>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</si>
  <si>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</si>
  <si>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</si>
  <si>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</si>
  <si>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</si>
  <si>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</si>
  <si>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</si>
  <si>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</si>
  <si>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</si>
  <si>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</si>
  <si>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</si>
  <si>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</si>
  <si>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</si>
  <si>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</si>
  <si>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</si>
  <si>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</si>
  <si>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</si>
  <si>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</si>
  <si>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</si>
  <si>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</si>
  <si>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</si>
  <si>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</si>
  <si>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</si>
  <si>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</si>
  <si>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</si>
  <si>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</si>
  <si>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</si>
  <si>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</si>
  <si>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</si>
  <si>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</si>
  <si>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</si>
  <si>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筑前町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</si>
  <si>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</si>
  <si>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</si>
  <si>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</si>
  <si>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</si>
  <si>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</si>
  <si>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</si>
  <si>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</si>
  <si>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</si>
  <si>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</si>
  <si>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</si>
  <si>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</si>
  <si>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</si>
  <si>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</si>
  <si>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</si>
  <si>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</si>
  <si>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</si>
  <si>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</si>
  <si>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</si>
  <si>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</si>
  <si>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</si>
  <si>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</si>
  <si>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</si>
  <si>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</si>
  <si>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</si>
  <si>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</si>
  <si>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</si>
  <si>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</si>
  <si>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</si>
  <si>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</si>
  <si>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</si>
  <si>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</si>
  <si>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</si>
  <si>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</si>
  <si>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</si>
  <si>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</si>
  <si>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</si>
  <si>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</si>
  <si>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</si>
  <si>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</si>
  <si>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</si>
  <si>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</si>
  <si>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</si>
  <si>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</si>
  <si>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</si>
  <si>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</si>
  <si>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</si>
  <si>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</si>
  <si>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</si>
  <si>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</si>
  <si>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</si>
  <si>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</si>
  <si>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</si>
  <si>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</si>
  <si>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</si>
  <si>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</si>
  <si>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</si>
  <si>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</si>
  <si>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</si>
  <si>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</si>
  <si>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</si>
  <si>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</si>
  <si>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</si>
  <si>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</si>
  <si>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</si>
  <si>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</si>
  <si>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</si>
  <si>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</si>
  <si>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</si>
  <si>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</si>
  <si>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</si>
  <si>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</si>
  <si>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</si>
  <si>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</si>
  <si>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</si>
  <si>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</si>
  <si>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</si>
  <si>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</si>
  <si>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</si>
  <si>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</si>
  <si>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</si>
  <si>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</si>
  <si>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</si>
  <si>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</si>
  <si>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</si>
  <si>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</si>
  <si>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</si>
  <si>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</si>
  <si>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</si>
  <si>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</si>
  <si>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</si>
  <si>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</si>
  <si>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</si>
  <si>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</si>
  <si>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</si>
  <si>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</si>
  <si>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</si>
  <si>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</si>
  <si>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</si>
  <si>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</si>
  <si>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</si>
  <si>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</si>
  <si>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</si>
  <si>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</si>
  <si>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</si>
  <si>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</si>
  <si>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</si>
  <si>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</si>
  <si>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</si>
  <si>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</si>
  <si>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</si>
  <si>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</si>
  <si>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</si>
  <si>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</si>
  <si>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</si>
  <si>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</si>
  <si>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</si>
  <si>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福岡県筑前町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</si>
  <si>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</si>
  <si>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</si>
  <si>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</si>
  <si>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</si>
  <si>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</si>
  <si>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</si>
  <si>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</si>
  <si>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</si>
  <si>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</si>
  <si>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</si>
  <si>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</si>
  <si>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</si>
  <si>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</si>
  <si>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</si>
  <si>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</si>
  <si>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</si>
  <si>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</si>
  <si>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</si>
  <si>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</si>
  <si>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</si>
  <si>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</si>
  <si>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</si>
  <si>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</si>
  <si>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</si>
  <si>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</si>
  <si>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</si>
  <si>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</si>
  <si>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</si>
  <si>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</si>
  <si>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</si>
  <si>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</si>
  <si>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</si>
  <si>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</si>
  <si>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</si>
  <si>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</si>
  <si>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</si>
  <si>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</si>
  <si>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</si>
  <si>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</si>
  <si>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</si>
  <si>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</si>
  <si>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</si>
  <si>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</si>
  <si>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</si>
  <si>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</si>
  <si>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</si>
  <si>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</si>
  <si>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</si>
  <si>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</si>
  <si>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</si>
  <si>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</si>
  <si>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</si>
  <si>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</si>
  <si>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</si>
  <si>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</si>
  <si>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</si>
  <si>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</si>
  <si>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</si>
  <si>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</si>
  <si>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</si>
  <si>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</si>
  <si>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</si>
  <si>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</si>
  <si>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</si>
  <si>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</si>
  <si>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</si>
  <si>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</si>
  <si>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</si>
  <si>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</si>
  <si>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</si>
  <si>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</si>
  <si>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</si>
  <si>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</si>
  <si>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</si>
  <si>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</si>
  <si>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</si>
  <si>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</si>
  <si>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</si>
  <si>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</si>
  <si>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</si>
  <si>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</si>
  <si>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</si>
  <si>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</si>
  <si>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</si>
  <si>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</si>
  <si>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</si>
  <si>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</si>
  <si>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</si>
  <si>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</si>
  <si>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</si>
  <si>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</si>
  <si>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</si>
  <si>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</si>
  <si>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</si>
  <si>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</si>
  <si>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</si>
  <si>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</si>
  <si>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</si>
  <si>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</si>
  <si>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</si>
  <si>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</si>
  <si>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</si>
  <si>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</si>
  <si>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</si>
  <si>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</si>
  <si>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</si>
  <si>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</si>
  <si>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</si>
  <si>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</si>
  <si>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</si>
  <si>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</si>
  <si>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</si>
  <si>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</si>
  <si>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</si>
  <si>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</si>
  <si>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</si>
  <si>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</si>
  <si>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</si>
  <si>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</si>
  <si>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</si>
  <si>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</si>
  <si>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</si>
  <si>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</si>
  <si>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</si>
  <si>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</si>
  <si>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</si>
  <si>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</si>
  <si>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</si>
  <si>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</si>
  <si>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</si>
  <si>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</si>
  <si>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</si>
  <si>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</si>
  <si>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</si>
  <si>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</si>
  <si>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</si>
  <si>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</si>
  <si>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</si>
  <si>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</si>
  <si>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</si>
  <si>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</si>
  <si>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</si>
  <si>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</si>
  <si>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</si>
  <si>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</si>
  <si>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</si>
  <si>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</si>
  <si>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</si>
  <si>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</si>
  <si>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</si>
  <si>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</si>
  <si>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</si>
  <si>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福岡県筑前町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</si>
  <si>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</si>
  <si>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</si>
  <si>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</si>
  <si>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</si>
  <si>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</si>
  <si>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</si>
  <si>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</si>
  <si>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</si>
  <si>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</si>
  <si>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</si>
  <si>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</si>
  <si>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</si>
  <si>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</si>
  <si>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</si>
  <si>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</si>
  <si>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</si>
  <si>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</si>
  <si>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</si>
  <si>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</si>
  <si>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</si>
  <si>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</si>
  <si>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</si>
  <si>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</si>
  <si>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</si>
  <si>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</si>
  <si>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</si>
  <si>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</si>
  <si>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</si>
  <si>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</si>
  <si>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</si>
  <si>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</si>
  <si>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</si>
  <si>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</si>
  <si>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</si>
  <si>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</si>
  <si>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</si>
  <si>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</si>
  <si>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</si>
  <si>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下水道事業会計</t>
    <phoneticPr fontId="5"/>
  </si>
  <si>
    <t>工業用地造成事業特別会計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</si>
  <si>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</si>
  <si>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</si>
  <si>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</si>
  <si>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</si>
  <si>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</si>
  <si>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</si>
  <si>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</si>
  <si>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</si>
  <si>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</si>
  <si>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</si>
  <si>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</si>
  <si>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</si>
  <si>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</si>
  <si>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</si>
  <si>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</si>
  <si>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</si>
  <si>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</si>
  <si>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</si>
  <si>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</si>
  <si>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</si>
  <si>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</si>
  <si>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</si>
  <si>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</si>
  <si>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</si>
  <si>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</si>
  <si>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</si>
  <si>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</si>
  <si>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</si>
  <si>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</si>
  <si>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</si>
  <si>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</si>
  <si>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</si>
  <si>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</si>
  <si>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</si>
  <si>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</si>
  <si>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</si>
  <si>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</si>
  <si>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</si>
  <si>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</si>
  <si>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</si>
  <si>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</si>
  <si>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</si>
  <si>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</si>
  <si>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</si>
  <si>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</si>
  <si>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</si>
  <si>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</si>
  <si>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</si>
  <si>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</si>
  <si>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</si>
  <si>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</si>
  <si>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</si>
  <si>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</si>
  <si>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</si>
  <si>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</si>
  <si>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</si>
  <si>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</si>
  <si>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</si>
  <si>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</si>
  <si>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</si>
  <si>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</si>
  <si>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</si>
  <si>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</si>
  <si>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</si>
  <si>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</si>
  <si>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</si>
  <si>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</si>
  <si>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</si>
  <si>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</si>
  <si>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</si>
  <si>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</si>
  <si>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</si>
  <si>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</si>
  <si>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</si>
  <si>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</si>
  <si>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</si>
  <si>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</si>
  <si>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</si>
  <si>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</si>
  <si>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</si>
  <si>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</si>
  <si>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</si>
  <si>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</si>
  <si>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</si>
  <si>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</si>
  <si>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</si>
  <si>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</si>
  <si>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</si>
  <si>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</si>
  <si>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</si>
  <si>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</si>
  <si>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</si>
  <si>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</si>
  <si>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</si>
  <si>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</si>
  <si>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</si>
  <si>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</si>
  <si>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</si>
  <si>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</si>
  <si>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</si>
  <si>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</si>
  <si>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</si>
  <si>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</si>
  <si>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</si>
  <si>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</si>
  <si>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</si>
  <si>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</si>
  <si>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</si>
  <si>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</si>
  <si>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</si>
  <si>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</si>
  <si>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</si>
  <si>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</si>
  <si>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</si>
  <si>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</si>
  <si>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</si>
  <si>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</si>
  <si>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</si>
  <si>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</si>
  <si>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</si>
  <si>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</si>
  <si>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</si>
  <si>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</si>
  <si>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</si>
  <si>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</si>
  <si>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</si>
  <si>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</si>
  <si>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</si>
  <si>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</si>
  <si>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</si>
  <si>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</si>
  <si>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</si>
  <si>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</si>
  <si>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</si>
  <si>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</si>
  <si>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</si>
  <si>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</si>
  <si>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</si>
  <si>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</si>
  <si>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</si>
  <si>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</si>
  <si>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</si>
  <si>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</si>
  <si>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</si>
  <si>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</si>
  <si>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</si>
  <si>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</si>
  <si>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0.16</t>
  </si>
  <si>
    <t>▲ 2.84</t>
  </si>
  <si>
    <t>▲ 0.12</t>
  </si>
  <si>
    <t>▲ 0.89</t>
  </si>
  <si>
    <t>水道事業会計</t>
  </si>
  <si>
    <t>一般会計</t>
  </si>
  <si>
    <t>国民健康保険事業特別会計</t>
  </si>
  <si>
    <t>▲ 3.24</t>
  </si>
  <si>
    <t>▲ 1.38</t>
  </si>
  <si>
    <t>▲ 0.25</t>
  </si>
  <si>
    <t>下水道事業会計</t>
  </si>
  <si>
    <t>住宅新築資金等貸付事業特別会計</t>
  </si>
  <si>
    <t>工業用地造成事業特別会計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</si>
  <si>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</si>
  <si>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</si>
  <si>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</si>
  <si>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</si>
  <si>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</si>
  <si>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</si>
  <si>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</si>
  <si>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</si>
  <si>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</si>
  <si>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</si>
  <si>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筑前町ファーマーズマーケットみなみの里</t>
    <rPh sb="0" eb="3">
      <t>チクゼンマチ</t>
    </rPh>
    <rPh sb="18" eb="19">
      <t>サト</t>
    </rPh>
    <phoneticPr fontId="2"/>
  </si>
  <si>
    <t>両筑衛生施設組合（一般会計）</t>
    <rPh sb="0" eb="1">
      <t>リョウ</t>
    </rPh>
    <rPh sb="1" eb="2">
      <t>チク</t>
    </rPh>
    <rPh sb="2" eb="4">
      <t>エイセイ</t>
    </rPh>
    <rPh sb="4" eb="6">
      <t>シセツ</t>
    </rPh>
    <rPh sb="6" eb="8">
      <t>クミアイ</t>
    </rPh>
    <rPh sb="9" eb="11">
      <t>イッパン</t>
    </rPh>
    <rPh sb="11" eb="13">
      <t>カイケイ</t>
    </rPh>
    <phoneticPr fontId="2"/>
  </si>
  <si>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</si>
  <si>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</si>
  <si>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</si>
  <si>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2"/>
  </si>
  <si>
    <t>甘木・朝倉広域市町村圏事務組合（一般会計）</t>
    <rPh sb="0" eb="2">
      <t>アマギ</t>
    </rPh>
    <rPh sb="3" eb="5">
      <t>アサクラ</t>
    </rPh>
    <rPh sb="5" eb="7">
      <t>コウイキ</t>
    </rPh>
    <rPh sb="7" eb="10">
      <t>シチョウソン</t>
    </rPh>
    <rPh sb="10" eb="11">
      <t>ケン</t>
    </rPh>
    <rPh sb="11" eb="13">
      <t>ジム</t>
    </rPh>
    <rPh sb="13" eb="15">
      <t>クミアイ</t>
    </rPh>
    <rPh sb="16" eb="18">
      <t>イッパン</t>
    </rPh>
    <rPh sb="18" eb="20">
      <t>カイケイ</t>
    </rPh>
    <phoneticPr fontId="2"/>
  </si>
  <si>
    <t>甘木・朝倉広域市町村圏事務組合（消防特別会計）</t>
    <rPh sb="0" eb="2">
      <t>アマギ</t>
    </rPh>
    <rPh sb="3" eb="5">
      <t>アサクラ</t>
    </rPh>
    <rPh sb="5" eb="7">
      <t>コウイキ</t>
    </rPh>
    <rPh sb="7" eb="10">
      <t>シチョウソン</t>
    </rPh>
    <rPh sb="10" eb="11">
      <t>ケン</t>
    </rPh>
    <rPh sb="11" eb="13">
      <t>ジム</t>
    </rPh>
    <rPh sb="13" eb="15">
      <t>クミアイ</t>
    </rPh>
    <rPh sb="16" eb="18">
      <t>ショウボウ</t>
    </rPh>
    <rPh sb="18" eb="20">
      <t>トクベツ</t>
    </rPh>
    <rPh sb="20" eb="22">
      <t>カイケイ</t>
    </rPh>
    <phoneticPr fontId="2"/>
  </si>
  <si>
    <t>甘木・朝倉・三井環境施設組合（一般会計）</t>
    <rPh sb="0" eb="2">
      <t>アマギ</t>
    </rPh>
    <rPh sb="3" eb="5">
      <t>アサクラ</t>
    </rPh>
    <rPh sb="6" eb="8">
      <t>ミイ</t>
    </rPh>
    <rPh sb="8" eb="10">
      <t>カンキョウ</t>
    </rPh>
    <rPh sb="10" eb="12">
      <t>シセツ</t>
    </rPh>
    <rPh sb="12" eb="14">
      <t>クミアイ</t>
    </rPh>
    <rPh sb="15" eb="17">
      <t>イッパン</t>
    </rPh>
    <rPh sb="17" eb="19">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</si>
  <si>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</si>
  <si>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</si>
  <si>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筑慈苑施設組合（一般会計）</t>
    <rPh sb="0" eb="1">
      <t>チク</t>
    </rPh>
    <rPh sb="1" eb="2">
      <t>ジ</t>
    </rPh>
    <rPh sb="2" eb="3">
      <t>エン</t>
    </rPh>
    <rPh sb="3" eb="5">
      <t>シセツ</t>
    </rPh>
    <rPh sb="5" eb="7">
      <t>クミアイ</t>
    </rPh>
    <rPh sb="8" eb="12">
      <t>イッパンカイケイ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</si>
  <si>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</si>
  <si>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</si>
  <si>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9">
      <t>イッパンカイケイ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</si>
  <si>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</si>
  <si>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福岡県南広域水道企業団（用水供給事業会計）</t>
    <rPh sb="0" eb="2">
      <t>フクオカ</t>
    </rPh>
    <rPh sb="2" eb="4">
      <t>ケンナン</t>
    </rPh>
    <rPh sb="4" eb="6">
      <t>コウイキ</t>
    </rPh>
    <rPh sb="6" eb="8">
      <t>スイドウ</t>
    </rPh>
    <rPh sb="8" eb="10">
      <t>キギョウ</t>
    </rPh>
    <rPh sb="10" eb="11">
      <t>ダン</t>
    </rPh>
    <rPh sb="12" eb="14">
      <t>ヨウスイ</t>
    </rPh>
    <rPh sb="14" eb="16">
      <t>キョウキュウ</t>
    </rPh>
    <rPh sb="16" eb="18">
      <t>ジギョウ</t>
    </rPh>
    <rPh sb="18" eb="20">
      <t>カイケイ</t>
    </rPh>
    <phoneticPr fontId="2"/>
  </si>
  <si>
    <t>-</t>
    <phoneticPr fontId="2"/>
  </si>
  <si>
    <t>-</t>
    <phoneticPr fontId="2"/>
  </si>
  <si>
    <t>地域振興基金</t>
    <rPh sb="0" eb="2">
      <t>チイキ</t>
    </rPh>
    <rPh sb="2" eb="4">
      <t>シンコウ</t>
    </rPh>
    <rPh sb="4" eb="6">
      <t>キキン</t>
    </rPh>
    <phoneticPr fontId="5"/>
  </si>
  <si>
    <t>公共施設等整備基金</t>
    <rPh sb="0" eb="2">
      <t>コウキョウ</t>
    </rPh>
    <rPh sb="2" eb="4">
      <t>シセツ</t>
    </rPh>
    <rPh sb="4" eb="5">
      <t>トウ</t>
    </rPh>
    <rPh sb="5" eb="7">
      <t>セイビ</t>
    </rPh>
    <rPh sb="7" eb="9">
      <t>キキン</t>
    </rPh>
    <phoneticPr fontId="5"/>
  </si>
  <si>
    <t>ふるさと応援基金</t>
    <rPh sb="4" eb="6">
      <t>オウエン</t>
    </rPh>
    <rPh sb="6" eb="8">
      <t>キキン</t>
    </rPh>
    <phoneticPr fontId="5"/>
  </si>
  <si>
    <t>多目的運動広場整備等基金</t>
    <rPh sb="0" eb="3">
      <t>タモクテキ</t>
    </rPh>
    <rPh sb="3" eb="5">
      <t>ウンドウ</t>
    </rPh>
    <rPh sb="5" eb="7">
      <t>ヒロバ</t>
    </rPh>
    <rPh sb="7" eb="9">
      <t>セイビ</t>
    </rPh>
    <rPh sb="9" eb="10">
      <t>トウ</t>
    </rPh>
    <rPh sb="10" eb="12">
      <t>キキン</t>
    </rPh>
    <phoneticPr fontId="5"/>
  </si>
  <si>
    <t>農業振興基金</t>
    <rPh sb="0" eb="2">
      <t>ノウギョウ</t>
    </rPh>
    <rPh sb="2" eb="4">
      <t>シンコウ</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</si>
  <si>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</si>
  <si>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</si>
  <si>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</si>
  <si>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より低い水準にあるが、将来負担比率は非常に高い状況である。合併特例債の活用により地方債残高が増加し、公営企業債等の繰入額が今後も多く見込まれることにより、高い比率となっている。今後はそこで整備した施設についても減価償却率が上昇するため、公共施設等総合管理計画に基づき、施設の集約や除却等が必要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</si>
  <si>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</si>
  <si>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</si>
  <si>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</si>
  <si>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</si>
  <si>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</si>
  <si>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</si>
  <si>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と比較して高い水準にある。合併後に行った、合併特例債を活用した施設整備等に伴う地方債は減少しつつあるが、上下水道の整備に伴う公営企業への繰入金は今後も増加が見込まれる。今後も厳しい状況が見込まれるため、比率が悪化することのないよう計画的に事業を展開し、また地方債新規発行を引き続き抑制する。</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</si>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</sst>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xmlns:c16r2="http://schemas.microsoft.com/office/drawing/2015/06/chart">
            <c:ext xmlns:c16="http://schemas.microsoft.com/office/drawing/2014/chart" uri="{C3380CC4-5D6E-409C-BE32-E72D297353CC}">
              <c16:uniqueId val="{00000000-2CE3-4A41-916A-19F2650B6A5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46618</c:v>
                </c:pt>
                <c:pt idx="1">
                  <c:v>61853</c:v>
                </c:pt>
                <c:pt idx="2">
                  <c:v>35331</c:v>
                </c:pt>
                <c:pt idx="3">
                  <c:v>25869</c:v>
                </c:pt>
                <c:pt idx="4">
                  <c:v>23637</c:v>
                </c:pt>
              </c:numCache>
            </c:numRef>
          </c:val>
          <c:smooth val="0"/>
          <c:extLst xmlns:c16r2="http://schemas.microsoft.com/office/drawing/2015/06/chart">
            <c:ext xmlns:c16="http://schemas.microsoft.com/office/drawing/2014/chart" uri="{C3380CC4-5D6E-409C-BE32-E72D297353CC}">
              <c16:uniqueId val="{00000001-2CE3-4A41-916A-19F2650B6A54}"/>
            </c:ext>
          </c:extLst>
        </c:ser>
        <c:dLbls>
          <c:showLegendKey val="0"/>
          <c:showVal val="0"/>
          <c:showCatName val="0"/>
          <c:showSerName val="0"/>
          <c:showPercent val="0"/>
          <c:showBubbleSize val="0"/>
        </c:dLbls>
        <c:marker val="1"/>
        <c:smooth val="0"/>
        <c:axId val="485745576"/>
        <c:axId val="485748320"/>
      </c:lineChart>
      <c:catAx>
        <c:axId val="485745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5748320"/>
        <c:crosses val="autoZero"/>
        <c:auto val="1"/>
        <c:lblAlgn val="ctr"/>
        <c:lblOffset val="100"/>
        <c:tickLblSkip val="1"/>
        <c:tickMarkSkip val="1"/>
        <c:noMultiLvlLbl val="0"/>
      </c:catAx>
      <c:valAx>
        <c:axId val="48574832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5745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3.38</c:v>
                </c:pt>
                <c:pt idx="1">
                  <c:v>3.2</c:v>
                </c:pt>
                <c:pt idx="2">
                  <c:v>3.23</c:v>
                </c:pt>
                <c:pt idx="3">
                  <c:v>3.46</c:v>
                </c:pt>
                <c:pt idx="4">
                  <c:v>3.57</c:v>
                </c:pt>
              </c:numCache>
            </c:numRef>
          </c:val>
          <c:extLst xmlns:c16r2="http://schemas.microsoft.com/office/drawing/2015/06/chart">
            <c:ext xmlns:c16="http://schemas.microsoft.com/office/drawing/2014/chart" uri="{C3380CC4-5D6E-409C-BE32-E72D297353CC}">
              <c16:uniqueId val="{00000000-2AB9-43C7-8DB2-E0AE190A0D8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41.07</c:v>
                </c:pt>
                <c:pt idx="1">
                  <c:v>36.17</c:v>
                </c:pt>
                <c:pt idx="2">
                  <c:v>32.549999999999997</c:v>
                </c:pt>
                <c:pt idx="3">
                  <c:v>26.53</c:v>
                </c:pt>
                <c:pt idx="4">
                  <c:v>25.4</c:v>
                </c:pt>
              </c:numCache>
            </c:numRef>
          </c:val>
          <c:extLst xmlns:c16r2="http://schemas.microsoft.com/office/drawing/2015/06/chart">
            <c:ext xmlns:c16="http://schemas.microsoft.com/office/drawing/2014/chart" uri="{C3380CC4-5D6E-409C-BE32-E72D297353CC}">
              <c16:uniqueId val="{00000001-2AB9-43C7-8DB2-E0AE190A0D83}"/>
            </c:ext>
          </c:extLst>
        </c:ser>
        <c:dLbls>
          <c:showLegendKey val="0"/>
          <c:showVal val="0"/>
          <c:showCatName val="0"/>
          <c:showSerName val="0"/>
          <c:showPercent val="0"/>
          <c:showBubbleSize val="0"/>
        </c:dLbls>
        <c:gapWidth val="250"/>
        <c:overlap val="100"/>
        <c:axId val="485747144"/>
        <c:axId val="485745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-0.16</c:v>
                </c:pt>
                <c:pt idx="1">
                  <c:v>-2.84</c:v>
                </c:pt>
                <c:pt idx="2">
                  <c:v>-0.12</c:v>
                </c:pt>
                <c:pt idx="3">
                  <c:v>0.04</c:v>
                </c:pt>
                <c:pt idx="4">
                  <c:v>-0.89</c:v>
                </c:pt>
              </c:numCache>
            </c:numRef>
          </c:val>
          <c:smooth val="0"/>
          <c:extLst xmlns:c16r2="http://schemas.microsoft.com/office/drawing/2015/06/chart">
            <c:ext xmlns:c16="http://schemas.microsoft.com/office/drawing/2014/chart" uri="{C3380CC4-5D6E-409C-BE32-E72D297353CC}">
              <c16:uniqueId val="{00000002-2AB9-43C7-8DB2-E0AE190A0D83}"/>
            </c:ext>
          </c:extLst>
        </c:ser>
        <c:dLbls>
          <c:showLegendKey val="0"/>
          <c:showVal val="0"/>
          <c:showCatName val="0"/>
          <c:showSerName val="0"/>
          <c:showPercent val="0"/>
          <c:showBubbleSize val="0"/>
        </c:dLbls>
        <c:marker val="1"/>
        <c:smooth val="0"/>
        <c:axId val="485747144"/>
        <c:axId val="485745968"/>
      </c:lineChart>
      <c:catAx>
        <c:axId val="485747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5745968"/>
        <c:crosses val="autoZero"/>
        <c:auto val="1"/>
        <c:lblAlgn val="ctr"/>
        <c:lblOffset val="100"/>
        <c:tickLblSkip val="1"/>
        <c:tickMarkSkip val="1"/>
        <c:noMultiLvlLbl val="0"/>
      </c:catAx>
      <c:valAx>
        <c:axId val="485745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747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0.04</c:v>
                </c:pt>
                <c:pt idx="2">
                  <c:v>#N/A</c:v>
                </c:pt>
                <c:pt idx="3">
                  <c:v>0.04</c:v>
                </c:pt>
                <c:pt idx="4">
                  <c:v>#N/A</c:v>
                </c:pt>
                <c:pt idx="5">
                  <c:v>1.27</c:v>
                </c:pt>
                <c:pt idx="6">
                  <c:v>#N/A</c:v>
                </c:pt>
                <c:pt idx="7">
                  <c:v>0.4</c:v>
                </c:pt>
                <c:pt idx="8">
                  <c:v>0</c:v>
                </c:pt>
                <c:pt idx="9">
                  <c:v>0</c:v>
                </c:pt>
              </c:numCache>
            </c:numRef>
          </c:val>
          <c:extLst xmlns:c16r2="http://schemas.microsoft.com/office/drawing/2015/06/chart">
            <c:ext xmlns:c16="http://schemas.microsoft.com/office/drawing/2014/chart" uri="{C3380CC4-5D6E-409C-BE32-E72D297353CC}">
              <c16:uniqueId val="{00000000-5D93-4359-9BEE-A21A8D5B445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D93-4359-9BEE-A21A8D5B445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D93-4359-9BEE-A21A8D5B445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c:v>
                </c:pt>
                <c:pt idx="2">
                  <c:v>#N/A</c:v>
                </c:pt>
                <c:pt idx="3">
                  <c:v>0.06</c:v>
                </c:pt>
                <c:pt idx="4">
                  <c:v>#N/A</c:v>
                </c:pt>
                <c:pt idx="5">
                  <c:v>0.03</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3-5D93-4359-9BEE-A21A8D5B445C}"/>
            </c:ext>
          </c:extLst>
        </c:ser>
        <c:ser>
          <c:idx val="4"/>
          <c:order val="4"/>
          <c:tx>
            <c:strRef>
              <c:f>データシート!$A$31</c:f>
              <c:strCache>
                <c:ptCount val="1"/>
                <c:pt idx="0">
                  <c:v>工業用地造成事業特別会計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0.04</c:v>
                </c:pt>
                <c:pt idx="4">
                  <c:v>#N/A</c:v>
                </c:pt>
                <c:pt idx="5">
                  <c:v>0.06</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4-5D93-4359-9BEE-A21A8D5B445C}"/>
            </c:ext>
          </c:extLst>
        </c:ser>
        <c:ser>
          <c:idx val="5"/>
          <c:order val="5"/>
          <c:tx>
            <c:strRef>
              <c:f>データシート!$A$32</c:f>
              <c:strCache>
                <c:ptCount val="1"/>
                <c:pt idx="0">
                  <c:v>住宅新築資金等貸付事業特別会計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c:v>
                </c:pt>
                <c:pt idx="2">
                  <c:v>#N/A</c:v>
                </c:pt>
                <c:pt idx="3">
                  <c:v>0.18</c:v>
                </c:pt>
                <c:pt idx="4">
                  <c:v>#N/A</c:v>
                </c:pt>
                <c:pt idx="5">
                  <c:v>0.19</c:v>
                </c:pt>
                <c:pt idx="6">
                  <c:v>#N/A</c:v>
                </c:pt>
                <c:pt idx="7">
                  <c:v>0.2</c:v>
                </c:pt>
                <c:pt idx="8">
                  <c:v>#N/A</c:v>
                </c:pt>
                <c:pt idx="9">
                  <c:v>0.19</c:v>
                </c:pt>
              </c:numCache>
            </c:numRef>
          </c:val>
          <c:extLst xmlns:c16r2="http://schemas.microsoft.com/office/drawing/2015/06/chart">
            <c:ext xmlns:c16="http://schemas.microsoft.com/office/drawing/2014/chart" uri="{C3380CC4-5D6E-409C-BE32-E72D297353CC}">
              <c16:uniqueId val="{00000005-5D93-4359-9BEE-A21A8D5B445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1.1599999999999999</c:v>
                </c:pt>
              </c:numCache>
            </c:numRef>
          </c:val>
          <c:extLst xmlns:c16r2="http://schemas.microsoft.com/office/drawing/2015/06/chart">
            <c:ext xmlns:c16="http://schemas.microsoft.com/office/drawing/2014/chart" uri="{C3380CC4-5D6E-409C-BE32-E72D297353CC}">
              <c16:uniqueId val="{00000006-5D93-4359-9BEE-A21A8D5B445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3.24</c:v>
                </c:pt>
                <c:pt idx="1">
                  <c:v>#N/A</c:v>
                </c:pt>
                <c:pt idx="2">
                  <c:v>1.38</c:v>
                </c:pt>
                <c:pt idx="3">
                  <c:v>#N/A</c:v>
                </c:pt>
                <c:pt idx="4">
                  <c:v>0.25</c:v>
                </c:pt>
                <c:pt idx="5">
                  <c:v>#N/A</c:v>
                </c:pt>
                <c:pt idx="6">
                  <c:v>#N/A</c:v>
                </c:pt>
                <c:pt idx="7">
                  <c:v>0.14000000000000001</c:v>
                </c:pt>
                <c:pt idx="8">
                  <c:v>#N/A</c:v>
                </c:pt>
                <c:pt idx="9">
                  <c:v>2.25</c:v>
                </c:pt>
              </c:numCache>
            </c:numRef>
          </c:val>
          <c:extLst xmlns:c16r2="http://schemas.microsoft.com/office/drawing/2015/06/chart">
            <c:ext xmlns:c16="http://schemas.microsoft.com/office/drawing/2014/chart" uri="{C3380CC4-5D6E-409C-BE32-E72D297353CC}">
              <c16:uniqueId val="{00000007-5D93-4359-9BEE-A21A8D5B445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3.27</c:v>
                </c:pt>
                <c:pt idx="2">
                  <c:v>#N/A</c:v>
                </c:pt>
                <c:pt idx="3">
                  <c:v>3.01</c:v>
                </c:pt>
                <c:pt idx="4">
                  <c:v>#N/A</c:v>
                </c:pt>
                <c:pt idx="5">
                  <c:v>3.03</c:v>
                </c:pt>
                <c:pt idx="6">
                  <c:v>#N/A</c:v>
                </c:pt>
                <c:pt idx="7">
                  <c:v>3.25</c:v>
                </c:pt>
                <c:pt idx="8">
                  <c:v>#N/A</c:v>
                </c:pt>
                <c:pt idx="9">
                  <c:v>3.37</c:v>
                </c:pt>
              </c:numCache>
            </c:numRef>
          </c:val>
          <c:extLst xmlns:c16r2="http://schemas.microsoft.com/office/drawing/2015/06/chart">
            <c:ext xmlns:c16="http://schemas.microsoft.com/office/drawing/2014/chart" uri="{C3380CC4-5D6E-409C-BE32-E72D297353CC}">
              <c16:uniqueId val="{00000008-5D93-4359-9BEE-A21A8D5B445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4.46</c:v>
                </c:pt>
                <c:pt idx="2">
                  <c:v>#N/A</c:v>
                </c:pt>
                <c:pt idx="3">
                  <c:v>5.14</c:v>
                </c:pt>
                <c:pt idx="4">
                  <c:v>#N/A</c:v>
                </c:pt>
                <c:pt idx="5">
                  <c:v>5.8</c:v>
                </c:pt>
                <c:pt idx="6">
                  <c:v>#N/A</c:v>
                </c:pt>
                <c:pt idx="7">
                  <c:v>4.34</c:v>
                </c:pt>
                <c:pt idx="8">
                  <c:v>#N/A</c:v>
                </c:pt>
                <c:pt idx="9">
                  <c:v>5.27</c:v>
                </c:pt>
              </c:numCache>
            </c:numRef>
          </c:val>
          <c:extLst xmlns:c16r2="http://schemas.microsoft.com/office/drawing/2015/06/chart">
            <c:ext xmlns:c16="http://schemas.microsoft.com/office/drawing/2014/chart" uri="{C3380CC4-5D6E-409C-BE32-E72D297353CC}">
              <c16:uniqueId val="{00000009-5D93-4359-9BEE-A21A8D5B445C}"/>
            </c:ext>
          </c:extLst>
        </c:ser>
        <c:dLbls>
          <c:showLegendKey val="0"/>
          <c:showVal val="0"/>
          <c:showCatName val="0"/>
          <c:showSerName val="0"/>
          <c:showPercent val="0"/>
          <c:showBubbleSize val="0"/>
        </c:dLbls>
        <c:gapWidth val="150"/>
        <c:overlap val="100"/>
        <c:axId val="485746360"/>
        <c:axId val="485747928"/>
      </c:barChart>
      <c:catAx>
        <c:axId val="485746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5747928"/>
        <c:crosses val="autoZero"/>
        <c:auto val="1"/>
        <c:lblAlgn val="ctr"/>
        <c:lblOffset val="100"/>
        <c:tickLblSkip val="1"/>
        <c:tickMarkSkip val="1"/>
        <c:noMultiLvlLbl val="0"/>
      </c:catAx>
      <c:valAx>
        <c:axId val="485747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746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1769</c:v>
                </c:pt>
                <c:pt idx="5">
                  <c:v>1642</c:v>
                </c:pt>
                <c:pt idx="8">
                  <c:v>1591</c:v>
                </c:pt>
                <c:pt idx="11">
                  <c:v>1564</c:v>
                </c:pt>
                <c:pt idx="14">
                  <c:v>1574</c:v>
                </c:pt>
              </c:numCache>
            </c:numRef>
          </c:val>
          <c:extLst xmlns:c16r2="http://schemas.microsoft.com/office/drawing/2015/06/chart">
            <c:ext xmlns:c16="http://schemas.microsoft.com/office/drawing/2014/chart" uri="{C3380CC4-5D6E-409C-BE32-E72D297353CC}">
              <c16:uniqueId val="{00000000-5658-478D-9C08-EC50DE4EDE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658-478D-9C08-EC50DE4EDE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24</c:v>
                </c:pt>
                <c:pt idx="3">
                  <c:v>23</c:v>
                </c:pt>
                <c:pt idx="6">
                  <c:v>23</c:v>
                </c:pt>
                <c:pt idx="9">
                  <c:v>0</c:v>
                </c:pt>
                <c:pt idx="12">
                  <c:v>0</c:v>
                </c:pt>
              </c:numCache>
            </c:numRef>
          </c:val>
          <c:extLst xmlns:c16r2="http://schemas.microsoft.com/office/drawing/2015/06/chart">
            <c:ext xmlns:c16="http://schemas.microsoft.com/office/drawing/2014/chart" uri="{C3380CC4-5D6E-409C-BE32-E72D297353CC}">
              <c16:uniqueId val="{00000002-5658-478D-9C08-EC50DE4EDE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152</c:v>
                </c:pt>
                <c:pt idx="3">
                  <c:v>129</c:v>
                </c:pt>
                <c:pt idx="6">
                  <c:v>94</c:v>
                </c:pt>
                <c:pt idx="9">
                  <c:v>47</c:v>
                </c:pt>
                <c:pt idx="12">
                  <c:v>68</c:v>
                </c:pt>
              </c:numCache>
            </c:numRef>
          </c:val>
          <c:extLst xmlns:c16r2="http://schemas.microsoft.com/office/drawing/2015/06/chart">
            <c:ext xmlns:c16="http://schemas.microsoft.com/office/drawing/2014/chart" uri="{C3380CC4-5D6E-409C-BE32-E72D297353CC}">
              <c16:uniqueId val="{00000003-5658-478D-9C08-EC50DE4EDE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760</c:v>
                </c:pt>
                <c:pt idx="3">
                  <c:v>783</c:v>
                </c:pt>
                <c:pt idx="6">
                  <c:v>886</c:v>
                </c:pt>
                <c:pt idx="9">
                  <c:v>773</c:v>
                </c:pt>
                <c:pt idx="12">
                  <c:v>757</c:v>
                </c:pt>
              </c:numCache>
            </c:numRef>
          </c:val>
          <c:extLst xmlns:c16r2="http://schemas.microsoft.com/office/drawing/2015/06/chart">
            <c:ext xmlns:c16="http://schemas.microsoft.com/office/drawing/2014/chart" uri="{C3380CC4-5D6E-409C-BE32-E72D297353CC}">
              <c16:uniqueId val="{00000004-5658-478D-9C08-EC50DE4EDE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658-478D-9C08-EC50DE4EDE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658-478D-9C08-EC50DE4EDE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1634</c:v>
                </c:pt>
                <c:pt idx="3">
                  <c:v>1539</c:v>
                </c:pt>
                <c:pt idx="6">
                  <c:v>1428</c:v>
                </c:pt>
                <c:pt idx="9">
                  <c:v>1446</c:v>
                </c:pt>
                <c:pt idx="12">
                  <c:v>1380</c:v>
                </c:pt>
              </c:numCache>
            </c:numRef>
          </c:val>
          <c:extLst xmlns:c16r2="http://schemas.microsoft.com/office/drawing/2015/06/chart">
            <c:ext xmlns:c16="http://schemas.microsoft.com/office/drawing/2014/chart" uri="{C3380CC4-5D6E-409C-BE32-E72D297353CC}">
              <c16:uniqueId val="{00000007-5658-478D-9C08-EC50DE4EDE18}"/>
            </c:ext>
          </c:extLst>
        </c:ser>
        <c:dLbls>
          <c:showLegendKey val="0"/>
          <c:showVal val="0"/>
          <c:showCatName val="0"/>
          <c:showSerName val="0"/>
          <c:showPercent val="0"/>
          <c:showBubbleSize val="0"/>
        </c:dLbls>
        <c:gapWidth val="100"/>
        <c:overlap val="100"/>
        <c:axId val="483856504"/>
        <c:axId val="483858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801</c:v>
                </c:pt>
                <c:pt idx="2">
                  <c:v>#N/A</c:v>
                </c:pt>
                <c:pt idx="3">
                  <c:v>#N/A</c:v>
                </c:pt>
                <c:pt idx="4">
                  <c:v>832</c:v>
                </c:pt>
                <c:pt idx="5">
                  <c:v>#N/A</c:v>
                </c:pt>
                <c:pt idx="6">
                  <c:v>#N/A</c:v>
                </c:pt>
                <c:pt idx="7">
                  <c:v>840</c:v>
                </c:pt>
                <c:pt idx="8">
                  <c:v>#N/A</c:v>
                </c:pt>
                <c:pt idx="9">
                  <c:v>#N/A</c:v>
                </c:pt>
                <c:pt idx="10">
                  <c:v>702</c:v>
                </c:pt>
                <c:pt idx="11">
                  <c:v>#N/A</c:v>
                </c:pt>
                <c:pt idx="12">
                  <c:v>#N/A</c:v>
                </c:pt>
                <c:pt idx="13">
                  <c:v>631</c:v>
                </c:pt>
                <c:pt idx="14">
                  <c:v>#N/A</c:v>
                </c:pt>
              </c:numCache>
            </c:numRef>
          </c:val>
          <c:smooth val="0"/>
          <c:extLst xmlns:c16r2="http://schemas.microsoft.com/office/drawing/2015/06/chart">
            <c:ext xmlns:c16="http://schemas.microsoft.com/office/drawing/2014/chart" uri="{C3380CC4-5D6E-409C-BE32-E72D297353CC}">
              <c16:uniqueId val="{00000008-5658-478D-9C08-EC50DE4EDE18}"/>
            </c:ext>
          </c:extLst>
        </c:ser>
        <c:dLbls>
          <c:showLegendKey val="0"/>
          <c:showVal val="0"/>
          <c:showCatName val="0"/>
          <c:showSerName val="0"/>
          <c:showPercent val="0"/>
          <c:showBubbleSize val="0"/>
        </c:dLbls>
        <c:marker val="1"/>
        <c:smooth val="0"/>
        <c:axId val="483856504"/>
        <c:axId val="483858856"/>
      </c:lineChart>
      <c:catAx>
        <c:axId val="483856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3858856"/>
        <c:crosses val="autoZero"/>
        <c:auto val="1"/>
        <c:lblAlgn val="ctr"/>
        <c:lblOffset val="100"/>
        <c:tickLblSkip val="1"/>
        <c:tickMarkSkip val="1"/>
        <c:noMultiLvlLbl val="0"/>
      </c:catAx>
      <c:valAx>
        <c:axId val="483858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856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18018</c:v>
                </c:pt>
                <c:pt idx="5">
                  <c:v>17723</c:v>
                </c:pt>
                <c:pt idx="8">
                  <c:v>17000</c:v>
                </c:pt>
                <c:pt idx="11">
                  <c:v>16258</c:v>
                </c:pt>
                <c:pt idx="14">
                  <c:v>15874</c:v>
                </c:pt>
              </c:numCache>
            </c:numRef>
          </c:val>
          <c:extLst xmlns:c16r2="http://schemas.microsoft.com/office/drawing/2015/06/chart">
            <c:ext xmlns:c16="http://schemas.microsoft.com/office/drawing/2014/chart" uri="{C3380CC4-5D6E-409C-BE32-E72D297353CC}">
              <c16:uniqueId val="{00000000-CD07-4BF5-8438-73FFD13CE6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793</c:v>
                </c:pt>
                <c:pt idx="5">
                  <c:v>654</c:v>
                </c:pt>
                <c:pt idx="8">
                  <c:v>546</c:v>
                </c:pt>
                <c:pt idx="11">
                  <c:v>491</c:v>
                </c:pt>
                <c:pt idx="14">
                  <c:v>473</c:v>
                </c:pt>
              </c:numCache>
            </c:numRef>
          </c:val>
          <c:extLst xmlns:c16r2="http://schemas.microsoft.com/office/drawing/2015/06/chart">
            <c:ext xmlns:c16="http://schemas.microsoft.com/office/drawing/2014/chart" uri="{C3380CC4-5D6E-409C-BE32-E72D297353CC}">
              <c16:uniqueId val="{00000001-CD07-4BF5-8438-73FFD13CE6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6407</c:v>
                </c:pt>
                <c:pt idx="5">
                  <c:v>5674</c:v>
                </c:pt>
                <c:pt idx="8">
                  <c:v>5750</c:v>
                </c:pt>
                <c:pt idx="11">
                  <c:v>4994</c:v>
                </c:pt>
                <c:pt idx="14">
                  <c:v>4785</c:v>
                </c:pt>
              </c:numCache>
            </c:numRef>
          </c:val>
          <c:extLst xmlns:c16r2="http://schemas.microsoft.com/office/drawing/2015/06/chart">
            <c:ext xmlns:c16="http://schemas.microsoft.com/office/drawing/2014/chart" uri="{C3380CC4-5D6E-409C-BE32-E72D297353CC}">
              <c16:uniqueId val="{00000002-CD07-4BF5-8438-73FFD13CE6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D07-4BF5-8438-73FFD13CE6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D07-4BF5-8438-73FFD13CE6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D07-4BF5-8438-73FFD13CE6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1242</c:v>
                </c:pt>
                <c:pt idx="3">
                  <c:v>1209</c:v>
                </c:pt>
                <c:pt idx="6">
                  <c:v>1098</c:v>
                </c:pt>
                <c:pt idx="9">
                  <c:v>1008</c:v>
                </c:pt>
                <c:pt idx="12">
                  <c:v>1162</c:v>
                </c:pt>
              </c:numCache>
            </c:numRef>
          </c:val>
          <c:extLst xmlns:c16r2="http://schemas.microsoft.com/office/drawing/2015/06/chart">
            <c:ext xmlns:c16="http://schemas.microsoft.com/office/drawing/2014/chart" uri="{C3380CC4-5D6E-409C-BE32-E72D297353CC}">
              <c16:uniqueId val="{00000006-CD07-4BF5-8438-73FFD13CE6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427</c:v>
                </c:pt>
                <c:pt idx="3">
                  <c:v>297</c:v>
                </c:pt>
                <c:pt idx="6">
                  <c:v>284</c:v>
                </c:pt>
                <c:pt idx="9">
                  <c:v>440</c:v>
                </c:pt>
                <c:pt idx="12">
                  <c:v>619</c:v>
                </c:pt>
              </c:numCache>
            </c:numRef>
          </c:val>
          <c:extLst xmlns:c16r2="http://schemas.microsoft.com/office/drawing/2015/06/chart">
            <c:ext xmlns:c16="http://schemas.microsoft.com/office/drawing/2014/chart" uri="{C3380CC4-5D6E-409C-BE32-E72D297353CC}">
              <c16:uniqueId val="{00000007-CD07-4BF5-8438-73FFD13CE6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12454</c:v>
                </c:pt>
                <c:pt idx="3">
                  <c:v>11982</c:v>
                </c:pt>
                <c:pt idx="6">
                  <c:v>12228</c:v>
                </c:pt>
                <c:pt idx="9">
                  <c:v>11261</c:v>
                </c:pt>
                <c:pt idx="12">
                  <c:v>9605</c:v>
                </c:pt>
              </c:numCache>
            </c:numRef>
          </c:val>
          <c:extLst xmlns:c16r2="http://schemas.microsoft.com/office/drawing/2015/06/chart">
            <c:ext xmlns:c16="http://schemas.microsoft.com/office/drawing/2014/chart" uri="{C3380CC4-5D6E-409C-BE32-E72D297353CC}">
              <c16:uniqueId val="{00000008-CD07-4BF5-8438-73FFD13CE6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124</c:v>
                </c:pt>
                <c:pt idx="3">
                  <c:v>109</c:v>
                </c:pt>
                <c:pt idx="6">
                  <c:v>104</c:v>
                </c:pt>
                <c:pt idx="9">
                  <c:v>99</c:v>
                </c:pt>
                <c:pt idx="12">
                  <c:v>93</c:v>
                </c:pt>
              </c:numCache>
            </c:numRef>
          </c:val>
          <c:extLst xmlns:c16r2="http://schemas.microsoft.com/office/drawing/2015/06/chart">
            <c:ext xmlns:c16="http://schemas.microsoft.com/office/drawing/2014/chart" uri="{C3380CC4-5D6E-409C-BE32-E72D297353CC}">
              <c16:uniqueId val="{00000009-CD07-4BF5-8438-73FFD13CE6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16976</c:v>
                </c:pt>
                <c:pt idx="3">
                  <c:v>16678</c:v>
                </c:pt>
                <c:pt idx="6">
                  <c:v>16022</c:v>
                </c:pt>
                <c:pt idx="9">
                  <c:v>15059</c:v>
                </c:pt>
                <c:pt idx="12">
                  <c:v>14400</c:v>
                </c:pt>
              </c:numCache>
            </c:numRef>
          </c:val>
          <c:extLst xmlns:c16r2="http://schemas.microsoft.com/office/drawing/2015/06/chart">
            <c:ext xmlns:c16="http://schemas.microsoft.com/office/drawing/2014/chart" uri="{C3380CC4-5D6E-409C-BE32-E72D297353CC}">
              <c16:uniqueId val="{0000000A-CD07-4BF5-8438-73FFD13CE6C4}"/>
            </c:ext>
          </c:extLst>
        </c:ser>
        <c:dLbls>
          <c:showLegendKey val="0"/>
          <c:showVal val="0"/>
          <c:showCatName val="0"/>
          <c:showSerName val="0"/>
          <c:showPercent val="0"/>
          <c:showBubbleSize val="0"/>
        </c:dLbls>
        <c:gapWidth val="100"/>
        <c:overlap val="100"/>
        <c:axId val="483855720"/>
        <c:axId val="483856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6004</c:v>
                </c:pt>
                <c:pt idx="2">
                  <c:v>#N/A</c:v>
                </c:pt>
                <c:pt idx="3">
                  <c:v>#N/A</c:v>
                </c:pt>
                <c:pt idx="4">
                  <c:v>6222</c:v>
                </c:pt>
                <c:pt idx="5">
                  <c:v>#N/A</c:v>
                </c:pt>
                <c:pt idx="6">
                  <c:v>#N/A</c:v>
                </c:pt>
                <c:pt idx="7">
                  <c:v>6439</c:v>
                </c:pt>
                <c:pt idx="8">
                  <c:v>#N/A</c:v>
                </c:pt>
                <c:pt idx="9">
                  <c:v>#N/A</c:v>
                </c:pt>
                <c:pt idx="10">
                  <c:v>6124</c:v>
                </c:pt>
                <c:pt idx="11">
                  <c:v>#N/A</c:v>
                </c:pt>
                <c:pt idx="12">
                  <c:v>#N/A</c:v>
                </c:pt>
                <c:pt idx="13">
                  <c:v>4748</c:v>
                </c:pt>
                <c:pt idx="14">
                  <c:v>#N/A</c:v>
                </c:pt>
              </c:numCache>
            </c:numRef>
          </c:val>
          <c:smooth val="0"/>
          <c:extLst xmlns:c16r2="http://schemas.microsoft.com/office/drawing/2015/06/chart">
            <c:ext xmlns:c16="http://schemas.microsoft.com/office/drawing/2014/chart" uri="{C3380CC4-5D6E-409C-BE32-E72D297353CC}">
              <c16:uniqueId val="{0000000B-CD07-4BF5-8438-73FFD13CE6C4}"/>
            </c:ext>
          </c:extLst>
        </c:ser>
        <c:dLbls>
          <c:showLegendKey val="0"/>
          <c:showVal val="0"/>
          <c:showCatName val="0"/>
          <c:showSerName val="0"/>
          <c:showPercent val="0"/>
          <c:showBubbleSize val="0"/>
        </c:dLbls>
        <c:marker val="1"/>
        <c:smooth val="0"/>
        <c:axId val="483855720"/>
        <c:axId val="483856896"/>
      </c:lineChart>
      <c:catAx>
        <c:axId val="483855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3856896"/>
        <c:crosses val="autoZero"/>
        <c:auto val="1"/>
        <c:lblAlgn val="ctr"/>
        <c:lblOffset val="100"/>
        <c:tickLblSkip val="1"/>
        <c:tickMarkSkip val="1"/>
        <c:noMultiLvlLbl val="0"/>
      </c:catAx>
      <c:valAx>
        <c:axId val="483856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855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2414</c:v>
                </c:pt>
                <c:pt idx="1">
                  <c:v>1986</c:v>
                </c:pt>
                <c:pt idx="2">
                  <c:v>1910</c:v>
                </c:pt>
              </c:numCache>
            </c:numRef>
          </c:val>
          <c:extLst xmlns:c16r2="http://schemas.microsoft.com/office/drawing/2015/06/chart">
            <c:ext xmlns:c16="http://schemas.microsoft.com/office/drawing/2014/chart" uri="{C3380CC4-5D6E-409C-BE32-E72D297353CC}">
              <c16:uniqueId val="{00000000-3884-49B3-8ACC-BB0107BA4D9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127</c:v>
                </c:pt>
                <c:pt idx="1">
                  <c:v>128</c:v>
                </c:pt>
                <c:pt idx="2">
                  <c:v>128</c:v>
                </c:pt>
              </c:numCache>
            </c:numRef>
          </c:val>
          <c:extLst xmlns:c16r2="http://schemas.microsoft.com/office/drawing/2015/06/chart">
            <c:ext xmlns:c16="http://schemas.microsoft.com/office/drawing/2014/chart" uri="{C3380CC4-5D6E-409C-BE32-E72D297353CC}">
              <c16:uniqueId val="{00000001-3884-49B3-8ACC-BB0107BA4D9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3203</c:v>
                </c:pt>
                <c:pt idx="1">
                  <c:v>2874</c:v>
                </c:pt>
                <c:pt idx="2">
                  <c:v>2744</c:v>
                </c:pt>
              </c:numCache>
            </c:numRef>
          </c:val>
          <c:extLst xmlns:c16r2="http://schemas.microsoft.com/office/drawing/2015/06/chart">
            <c:ext xmlns:c16="http://schemas.microsoft.com/office/drawing/2014/chart" uri="{C3380CC4-5D6E-409C-BE32-E72D297353CC}">
              <c16:uniqueId val="{00000002-3884-49B3-8ACC-BB0107BA4D9F}"/>
            </c:ext>
          </c:extLst>
        </c:ser>
        <c:dLbls>
          <c:showLegendKey val="0"/>
          <c:showVal val="0"/>
          <c:showCatName val="0"/>
          <c:showSerName val="0"/>
          <c:showPercent val="0"/>
          <c:showBubbleSize val="0"/>
        </c:dLbls>
        <c:gapWidth val="120"/>
        <c:overlap val="100"/>
        <c:axId val="483854152"/>
        <c:axId val="483854544"/>
      </c:barChart>
      <c:catAx>
        <c:axId val="483854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3854544"/>
        <c:crosses val="autoZero"/>
        <c:auto val="1"/>
        <c:lblAlgn val="ctr"/>
        <c:lblOffset val="100"/>
        <c:tickLblSkip val="1"/>
        <c:tickMarkSkip val="1"/>
        <c:noMultiLvlLbl val="0"/>
      </c:catAx>
      <c:valAx>
        <c:axId val="4838545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3854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043-4461-B1B2-F5BB932D49F5}"/>
                </c:ext>
                <c:ext xmlns:c15="http://schemas.microsoft.com/office/drawing/2012/chart" uri="{CE6537A1-D6FC-4f65-9D91-7224C49458BB}">
                  <c15:layout/>
                  <c15:dlblFieldTable>
                    <c15:dlblFTEntry>
                      <c15:txfldGUID>{C60EA38F-AA98-4A56-8CBA-009AB1481D5D}</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043-4461-B1B2-F5BB932D49F5}"/>
                </c:ext>
                <c:ext xmlns:c15="http://schemas.microsoft.com/office/drawing/2012/chart" uri="{CE6537A1-D6FC-4f65-9D91-7224C49458BB}">
                  <c15:dlblFieldTable>
                    <c15:dlblFTEntry>
                      <c15:txfldGUID>{1E1F38C9-0D26-41E4-88FC-BC46DCF9A040}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043-4461-B1B2-F5BB932D49F5}"/>
                </c:ext>
                <c:ext xmlns:c15="http://schemas.microsoft.com/office/drawing/2012/chart" uri="{CE6537A1-D6FC-4f65-9D91-7224C49458BB}">
                  <c15:dlblFieldTable>
                    <c15:dlblFTEntry>
                      <c15:txfldGUID>{E567B593-0029-4F31-89E5-6D5B91862313}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043-4461-B1B2-F5BB932D49F5}"/>
                </c:ext>
                <c:ext xmlns:c15="http://schemas.microsoft.com/office/drawing/2012/chart" uri="{CE6537A1-D6FC-4f65-9D91-7224C49458BB}">
                  <c15:dlblFieldTable>
                    <c15:dlblFTEntry>
                      <c15:txfldGUID>{5CE3FCA5-93BE-49EF-A6DD-E77981354803}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043-4461-B1B2-F5BB932D49F5}"/>
                </c:ext>
                <c:ext xmlns:c15="http://schemas.microsoft.com/office/drawing/2012/chart" uri="{CE6537A1-D6FC-4f65-9D91-7224C49458BB}">
                  <c15:dlblFieldTable>
                    <c15:dlblFTEntry>
                      <c15:txfldGUID>{207FF0B6-45EB-4A1C-BEE9-C560D7875E0F}</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043-4461-B1B2-F5BB932D49F5}"/>
                </c:ext>
                <c:ext xmlns:c15="http://schemas.microsoft.com/office/drawing/2012/chart" uri="{CE6537A1-D6FC-4f65-9D91-7224C49458BB}">
                  <c15:layout/>
                  <c15:dlblFieldTable>
                    <c15:dlblFTEntry>
                      <c15:txfldGUID>{E2288145-6FB5-49FD-BC35-AAE3CA0891B4}</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043-4461-B1B2-F5BB932D49F5}"/>
                </c:ext>
                <c:ext xmlns:c15="http://schemas.microsoft.com/office/drawing/2012/chart" uri="{CE6537A1-D6FC-4f65-9D91-7224C49458BB}">
                  <c15:layout/>
                  <c15:dlblFieldTable>
                    <c15:dlblFTEntry>
                      <c15:txfldGUID>{D58C3064-D17F-44EB-BD03-47D3D1107298}</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043-4461-B1B2-F5BB932D49F5}"/>
                </c:ext>
                <c:ext xmlns:c15="http://schemas.microsoft.com/office/drawing/2012/chart" uri="{CE6537A1-D6FC-4f65-9D91-7224C49458BB}">
                  <c15:layout/>
                  <c15:dlblFieldTable>
                    <c15:dlblFTEntry>
                      <c15:txfldGUID>{B508B743-2DB6-4947-A2A7-EC117ECBAD39}</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043-4461-B1B2-F5BB932D49F5}"/>
                </c:ext>
                <c:ext xmlns:c15="http://schemas.microsoft.com/office/drawing/2012/chart" uri="{CE6537A1-D6FC-4f65-9D91-7224C49458BB}">
                  <c15:layout/>
                  <c15:dlblFieldTable>
                    <c15:dlblFTEntry>
                      <c15:txfldGUID>{0C634115-88AA-4986-835C-6E37E73A6F2B}</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39.200000000000003</c:v>
                </c:pt>
                <c:pt idx="8">
                  <c:v>48.2</c:v>
                </c:pt>
                <c:pt idx="16">
                  <c:v>50.1</c:v>
                </c:pt>
                <c:pt idx="24">
                  <c:v>52</c:v>
                </c:pt>
                <c:pt idx="32">
                  <c:v>54</c:v>
                </c:pt>
              </c:numCache>
            </c:numRef>
          </c:xVal>
          <c:yVal>
            <c:numRef>
              <c:f>公会計指標分析・財政指標組合せ分析表!$BP$51:$DC$51</c:f>
              <c:numCache>
                <c:formatCode>#,##0.0;"▲ "#,##0.0</c:formatCode>
                <c:ptCount val="40"/>
                <c:pt idx="0">
                  <c:v>100.9</c:v>
                </c:pt>
                <c:pt idx="8">
                  <c:v>106.6</c:v>
                </c:pt>
                <c:pt idx="16">
                  <c:v>109.4</c:v>
                </c:pt>
                <c:pt idx="24">
                  <c:v>102.5</c:v>
                </c:pt>
                <c:pt idx="32">
                  <c:v>79.099999999999994</c:v>
                </c:pt>
              </c:numCache>
            </c:numRef>
          </c:yVal>
          <c:smooth val="0"/>
          <c:extLst xmlns:c16r2="http://schemas.microsoft.com/office/drawing/2015/06/chart">
            <c:ext xmlns:c16="http://schemas.microsoft.com/office/drawing/2014/chart" uri="{C3380CC4-5D6E-409C-BE32-E72D297353CC}">
              <c16:uniqueId val="{00000009-0043-4461-B1B2-F5BB932D49F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043-4461-B1B2-F5BB932D49F5}"/>
                </c:ext>
                <c:ext xmlns:c15="http://schemas.microsoft.com/office/drawing/2012/chart" uri="{CE6537A1-D6FC-4f65-9D91-7224C49458BB}">
                  <c15:layout/>
                  <c15:dlblFieldTable>
                    <c15:dlblFTEntry>
                      <c15:txfldGUID>{7895FD88-17F6-4270-ADD0-7761F51F1D04}</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043-4461-B1B2-F5BB932D49F5}"/>
                </c:ext>
                <c:ext xmlns:c15="http://schemas.microsoft.com/office/drawing/2012/chart" uri="{CE6537A1-D6FC-4f65-9D91-7224C49458BB}">
                  <c15:dlblFieldTable>
                    <c15:dlblFTEntry>
                      <c15:txfldGUID>{6E34A39F-AD4C-4A75-9684-6667C6F6656A}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043-4461-B1B2-F5BB932D49F5}"/>
                </c:ext>
                <c:ext xmlns:c15="http://schemas.microsoft.com/office/drawing/2012/chart" uri="{CE6537A1-D6FC-4f65-9D91-7224C49458BB}">
                  <c15:dlblFieldTable>
                    <c15:dlblFTEntry>
                      <c15:txfldGUID>{6D765D39-D517-42CE-97E6-C9497C737BE0}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043-4461-B1B2-F5BB932D49F5}"/>
                </c:ext>
                <c:ext xmlns:c15="http://schemas.microsoft.com/office/drawing/2012/chart" uri="{CE6537A1-D6FC-4f65-9D91-7224C49458BB}">
                  <c15:dlblFieldTable>
                    <c15:dlblFTEntry>
                      <c15:txfldGUID>{8B86B026-68A7-4007-8336-AA5427D66D66}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043-4461-B1B2-F5BB932D49F5}"/>
                </c:ext>
                <c:ext xmlns:c15="http://schemas.microsoft.com/office/drawing/2012/chart" uri="{CE6537A1-D6FC-4f65-9D91-7224C49458BB}">
                  <c15:dlblFieldTable>
                    <c15:dlblFTEntry>
                      <c15:txfldGUID>{E22DD5F9-B9D0-4D71-BA42-A880B2791BDF}</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043-4461-B1B2-F5BB932D49F5}"/>
                </c:ext>
                <c:ext xmlns:c15="http://schemas.microsoft.com/office/drawing/2012/chart" uri="{CE6537A1-D6FC-4f65-9D91-7224C49458BB}">
                  <c15:layout/>
                  <c15:dlblFieldTable>
                    <c15:dlblFTEntry>
                      <c15:txfldGUID>{9A5DC306-C636-4D12-A075-480AD4EE50DF}</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043-4461-B1B2-F5BB932D49F5}"/>
                </c:ext>
                <c:ext xmlns:c15="http://schemas.microsoft.com/office/drawing/2012/chart" uri="{CE6537A1-D6FC-4f65-9D91-7224C49458BB}">
                  <c15:layout/>
                  <c15:dlblFieldTable>
                    <c15:dlblFTEntry>
                      <c15:txfldGUID>{7C43F913-99DA-49F7-A4BC-2359C796D6F6}</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043-4461-B1B2-F5BB932D49F5}"/>
                </c:ext>
                <c:ext xmlns:c15="http://schemas.microsoft.com/office/drawing/2012/chart" uri="{CE6537A1-D6FC-4f65-9D91-7224C49458BB}">
                  <c15:layout/>
                  <c15:dlblFieldTable>
                    <c15:dlblFTEntry>
                      <c15:txfldGUID>{409ACD4B-E313-4512-B739-F65C3158A725}</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043-4461-B1B2-F5BB932D49F5}"/>
                </c:ext>
                <c:ext xmlns:c15="http://schemas.microsoft.com/office/drawing/2012/chart" uri="{CE6537A1-D6FC-4f65-9D91-7224C49458BB}">
                  <c15:layout/>
                  <c15:dlblFieldTable>
                    <c15:dlblFTEntry>
                      <c15:txfldGUID>{12FE19A1-14C8-4BBD-B9D8-8DA03BE72271}</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0043-4461-B1B2-F5BB932D49F5}"/>
            </c:ext>
          </c:extLst>
        </c:ser>
        <c:dLbls>
          <c:showLegendKey val="0"/>
          <c:showVal val="1"/>
          <c:showCatName val="0"/>
          <c:showSerName val="0"/>
          <c:showPercent val="0"/>
          <c:showBubbleSize val="0"/>
        </c:dLbls>
        <c:axId val="483857680"/>
        <c:axId val="483855328"/>
      </c:scatterChart>
      <c:valAx>
        <c:axId val="483857680"/>
        <c:scaling>
          <c:orientation val="minMax"/>
          <c:max val="63"/>
          <c:min val="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3855328"/>
        <c:crosses val="autoZero"/>
        <c:crossBetween val="midCat"/>
      </c:valAx>
      <c:valAx>
        <c:axId val="483855328"/>
        <c:scaling>
          <c:orientation val="minMax"/>
          <c:max val="126"/>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38576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5305257468824514E-2"/>
                  <c:y val="-4.0288353984192143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E94-49CE-B452-9D2B80A9F520}"/>
                </c:ext>
                <c:ext xmlns:c15="http://schemas.microsoft.com/office/drawing/2012/chart" uri="{CE6537A1-D6FC-4f65-9D91-7224C49458BB}">
                  <c15:layout/>
                  <c15:dlblFieldTable>
                    <c15:dlblFTEntry>
                      <c15:txfldGUID>{23B51997-BDD3-4D20-918E-2CC2DED67577}</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E94-49CE-B452-9D2B80A9F520}"/>
                </c:ext>
                <c:ext xmlns:c15="http://schemas.microsoft.com/office/drawing/2012/chart" uri="{CE6537A1-D6FC-4f65-9D91-7224C49458BB}">
                  <c15:dlblFieldTable>
                    <c15:dlblFTEntry>
                      <c15:txfldGUID>{1B6A2A0A-7776-484D-9867-0A38254EA030}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E94-49CE-B452-9D2B80A9F520}"/>
                </c:ext>
                <c:ext xmlns:c15="http://schemas.microsoft.com/office/drawing/2012/chart" uri="{CE6537A1-D6FC-4f65-9D91-7224C49458BB}">
                  <c15:dlblFieldTable>
                    <c15:dlblFTEntry>
                      <c15:txfldGUID>{7B872D82-16BA-4E3D-89BB-6F5EC57F0950}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E94-49CE-B452-9D2B80A9F520}"/>
                </c:ext>
                <c:ext xmlns:c15="http://schemas.microsoft.com/office/drawing/2012/chart" uri="{CE6537A1-D6FC-4f65-9D91-7224C49458BB}">
                  <c15:dlblFieldTable>
                    <c15:dlblFTEntry>
                      <c15:txfldGUID>{1FE59839-B36F-4663-B643-6D8531564D9B}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E94-49CE-B452-9D2B80A9F520}"/>
                </c:ext>
                <c:ext xmlns:c15="http://schemas.microsoft.com/office/drawing/2012/chart" uri="{CE6537A1-D6FC-4f65-9D91-7224C49458BB}">
                  <c15:dlblFieldTable>
                    <c15:dlblFTEntry>
                      <c15:txfldGUID>{49C58F33-0E8B-4F27-B2C6-1B48973DEA29}</c15:txfldGUID>
                      <c15:f>#REF!</c15:f>
                      <c15:dlblFieldTableCache>
                        <c:ptCount val="1"/>
                        <c:pt idx="0">
                          <c:v>#REF!</c:v>
                        </c:pt>
                      </c15:dlblFieldTableCache>
                    </c15:dlblFTEntry>
                  </c15:dlblFieldTable>
                  <c15:showDataLabelsRange val="0"/>
                </c:ext>
              </c:extLst>
            </c:dLbl>
            <c:dLbl>
              <c:idx val="8"/>
              <c:layout>
                <c:manualLayout>
                  <c:x val="-2.1359436311673512E-2"/>
                  <c:y val="-7.96232225751366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E94-49CE-B452-9D2B80A9F520}"/>
                </c:ext>
                <c:ext xmlns:c15="http://schemas.microsoft.com/office/drawing/2012/chart" uri="{CE6537A1-D6FC-4f65-9D91-7224C49458BB}">
                  <c15:layout/>
                  <c15:dlblFieldTable>
                    <c15:dlblFTEntry>
                      <c15:txfldGUID>{453C2453-0796-4422-A560-DA01338B7CBA}</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E94-49CE-B452-9D2B80A9F520}"/>
                </c:ext>
                <c:ext xmlns:c15="http://schemas.microsoft.com/office/drawing/2012/chart" uri="{CE6537A1-D6FC-4f65-9D91-7224C49458BB}">
                  <c15:layout/>
                  <c15:dlblFieldTable>
                    <c15:dlblFTEntry>
                      <c15:txfldGUID>{9DAA2CD1-BE32-4125-8AF8-96482435DBE3}</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8429209283305441E-2"/>
                  <c:y val="-6.733750848512953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E94-49CE-B452-9D2B80A9F520}"/>
                </c:ext>
                <c:ext xmlns:c15="http://schemas.microsoft.com/office/drawing/2012/chart" uri="{CE6537A1-D6FC-4f65-9D91-7224C49458BB}">
                  <c15:layout/>
                  <c15:dlblFieldTable>
                    <c15:dlblFTEntry>
                      <c15:txfldGUID>{D40F09DB-2B1D-4B25-BA95-6B21816F9764}</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E94-49CE-B452-9D2B80A9F520}"/>
                </c:ext>
                <c:ext xmlns:c15="http://schemas.microsoft.com/office/drawing/2012/chart" uri="{CE6537A1-D6FC-4f65-9D91-7224C49458BB}">
                  <c15:layout/>
                  <c15:dlblFieldTable>
                    <c15:dlblFTEntry>
                      <c15:txfldGUID>{367655F8-265D-4885-AEC8-A02D4D340945}</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13.2</c:v>
                </c:pt>
                <c:pt idx="8">
                  <c:v>13.5</c:v>
                </c:pt>
                <c:pt idx="16">
                  <c:v>14</c:v>
                </c:pt>
                <c:pt idx="24">
                  <c:v>13.4</c:v>
                </c:pt>
                <c:pt idx="32">
                  <c:v>12.1</c:v>
                </c:pt>
              </c:numCache>
            </c:numRef>
          </c:xVal>
          <c:yVal>
            <c:numRef>
              <c:f>公会計指標分析・財政指標組合せ分析表!$BP$73:$DC$73</c:f>
              <c:numCache>
                <c:formatCode>#,##0.0;"▲ "#,##0.0</c:formatCode>
                <c:ptCount val="40"/>
                <c:pt idx="0">
                  <c:v>100.9</c:v>
                </c:pt>
                <c:pt idx="8">
                  <c:v>106.6</c:v>
                </c:pt>
                <c:pt idx="16">
                  <c:v>109.4</c:v>
                </c:pt>
                <c:pt idx="24">
                  <c:v>102.5</c:v>
                </c:pt>
                <c:pt idx="32">
                  <c:v>79.099999999999994</c:v>
                </c:pt>
              </c:numCache>
            </c:numRef>
          </c:yVal>
          <c:smooth val="0"/>
          <c:extLst xmlns:c16r2="http://schemas.microsoft.com/office/drawing/2015/06/chart">
            <c:ext xmlns:c16="http://schemas.microsoft.com/office/drawing/2014/chart" uri="{C3380CC4-5D6E-409C-BE32-E72D297353CC}">
              <c16:uniqueId val="{00000009-AE94-49CE-B452-9D2B80A9F52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2.3881829458999786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E94-49CE-B452-9D2B80A9F520}"/>
                </c:ext>
                <c:ext xmlns:c15="http://schemas.microsoft.com/office/drawing/2012/chart" uri="{CE6537A1-D6FC-4f65-9D91-7224C49458BB}">
                  <c15:layout/>
                  <c15:dlblFieldTable>
                    <c15:dlblFTEntry>
                      <c15:txfldGUID>{68E6D849-DBD5-432C-8D5F-07D82E80BBFF}</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E94-49CE-B452-9D2B80A9F520}"/>
                </c:ext>
                <c:ext xmlns:c15="http://schemas.microsoft.com/office/drawing/2012/chart" uri="{CE6537A1-D6FC-4f65-9D91-7224C49458BB}">
                  <c15:dlblFieldTable>
                    <c15:dlblFTEntry>
                      <c15:txfldGUID>{C2C90951-7102-4AD0-9220-CC9FC0AAAA67}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E94-49CE-B452-9D2B80A9F520}"/>
                </c:ext>
                <c:ext xmlns:c15="http://schemas.microsoft.com/office/drawing/2012/chart" uri="{CE6537A1-D6FC-4f65-9D91-7224C49458BB}">
                  <c15:dlblFieldTable>
                    <c15:dlblFTEntry>
                      <c15:txfldGUID>{0B95D19E-D4FB-4B09-91EE-B9AB633D6B3E}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E94-49CE-B452-9D2B80A9F520}"/>
                </c:ext>
                <c:ext xmlns:c15="http://schemas.microsoft.com/office/drawing/2012/chart" uri="{CE6537A1-D6FC-4f65-9D91-7224C49458BB}">
                  <c15:dlblFieldTable>
                    <c15:dlblFTEntry>
                      <c15:txfldGUID>{C1D7736A-AC34-4AC2-AA2B-E3EFA2BC3381}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E94-49CE-B452-9D2B80A9F520}"/>
                </c:ext>
                <c:ext xmlns:c15="http://schemas.microsoft.com/office/drawing/2012/chart" uri="{CE6537A1-D6FC-4f65-9D91-7224C49458BB}">
                  <c15:dlblFieldTable>
                    <c15:dlblFTEntry>
                      <c15:txfldGUID>{88D936F4-E825-4B9F-B137-0ED83B4BC14C}</c15:txfldGUID>
                      <c15:f>#REF!</c15:f>
                      <c15:dlblFieldTableCache>
                        <c:ptCount val="1"/>
                        <c:pt idx="0">
                          <c:v>#REF!</c:v>
                        </c:pt>
                      </c15:dlblFieldTableCache>
                    </c15:dlblFTEntry>
                  </c15:dlblFieldTable>
                  <c15:showDataLabelsRange val="0"/>
                </c:ext>
              </c:extLst>
            </c:dLbl>
            <c:dLbl>
              <c:idx val="8"/>
              <c:layout>
                <c:manualLayout>
                  <c:x val="0"/>
                  <c:y val="-4.497615259054180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E94-49CE-B452-9D2B80A9F520}"/>
                </c:ext>
                <c:ext xmlns:c15="http://schemas.microsoft.com/office/drawing/2012/chart" uri="{CE6537A1-D6FC-4f65-9D91-7224C49458BB}">
                  <c15:layout/>
                  <c15:dlblFieldTable>
                    <c15:dlblFTEntry>
                      <c15:txfldGUID>{5085A027-F929-4275-9DBC-3926839582E2}</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0"/>
                  <c:y val="4.6743902180070372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E94-49CE-B452-9D2B80A9F520}"/>
                </c:ext>
                <c:ext xmlns:c15="http://schemas.microsoft.com/office/drawing/2012/chart" uri="{CE6537A1-D6FC-4f65-9D91-7224C49458BB}">
                  <c15:layout/>
                  <c15:dlblFieldTable>
                    <c15:dlblFTEntry>
                      <c15:txfldGUID>{286F3B2D-463D-4BF6-8BA4-DED05B0D3707}</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0"/>
                  <c:y val="-3.7978789059851074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E94-49CE-B452-9D2B80A9F520}"/>
                </c:ext>
                <c:ext xmlns:c15="http://schemas.microsoft.com/office/drawing/2012/chart" uri="{CE6537A1-D6FC-4f65-9D91-7224C49458BB}">
                  <c15:layout/>
                  <c15:dlblFieldTable>
                    <c15:dlblFTEntry>
                      <c15:txfldGUID>{AB35AAA2-D494-4CB8-8CD7-E3D5CAB2D334}</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0"/>
                  <c:y val="1.2328867523753225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E94-49CE-B452-9D2B80A9F520}"/>
                </c:ext>
                <c:ext xmlns:c15="http://schemas.microsoft.com/office/drawing/2012/chart" uri="{CE6537A1-D6FC-4f65-9D91-7224C49458BB}">
                  <c15:layout/>
                  <c15:dlblFieldTable>
                    <c15:dlblFTEntry>
                      <c15:txfldGUID>{720D79DA-01FD-4945-8E2F-77BDB8D66FB8}</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AE94-49CE-B452-9D2B80A9F520}"/>
            </c:ext>
          </c:extLst>
        </c:ser>
        <c:dLbls>
          <c:showLegendKey val="0"/>
          <c:showVal val="1"/>
          <c:showCatName val="0"/>
          <c:showSerName val="0"/>
          <c:showPercent val="0"/>
          <c:showBubbleSize val="0"/>
        </c:dLbls>
        <c:axId val="483853368"/>
        <c:axId val="483858072"/>
      </c:scatterChart>
      <c:valAx>
        <c:axId val="483853368"/>
        <c:scaling>
          <c:orientation val="minMax"/>
          <c:max val="14.7"/>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3858072"/>
        <c:crosses val="autoZero"/>
        <c:crossBetween val="midCat"/>
      </c:valAx>
      <c:valAx>
        <c:axId val="483858072"/>
        <c:scaling>
          <c:orientation val="minMax"/>
          <c:max val="126"/>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38533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一般会計等（普通会計）の元利償還金については、平成２３年度をピークに減少傾向にある。</a:t>
          </a:r>
        </a:p>
        <a:p>
          <a:r>
            <a:rPr kumimoji="1" lang="ja-JP" altLang="en-US" sz="1400">
              <a:latin typeface="ＭＳ ゴシック" pitchFamily="49" charset="-128"/>
              <a:ea typeface="ＭＳ ゴシック" pitchFamily="49" charset="-128"/>
            </a:rPr>
            <a:t>ただし、上下水道の整備に伴う公営企業債の元利償還金に対する繰入金の増加は避けられない状況である。公共下水道事業が令和</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年頃、水道事業が令和</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年頃までは高い数値で推移する見込みであるため、今後も厳しい状況である。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一般会計等（普通会計）の地方債残高は、主に合併特例債の活用により増加が続いていたが、平成</a:t>
          </a:r>
          <a:r>
            <a:rPr kumimoji="1" lang="en-US" altLang="ja-JP" sz="1400">
              <a:latin typeface="ＭＳ ゴシック" panose="020B0609070205080204" pitchFamily="49" charset="-128"/>
              <a:ea typeface="ＭＳ ゴシック" panose="020B0609070205080204" pitchFamily="49" charset="-128"/>
            </a:rPr>
            <a:t>22</a:t>
          </a:r>
          <a:r>
            <a:rPr kumimoji="1" lang="ja-JP" altLang="en-US" sz="1400">
              <a:latin typeface="ＭＳ ゴシック" panose="020B0609070205080204" pitchFamily="49" charset="-128"/>
              <a:ea typeface="ＭＳ ゴシック" panose="020B0609070205080204" pitchFamily="49" charset="-128"/>
            </a:rPr>
            <a:t>年度をピークに減少してきている。一方で、公営企業債等繰入見込額は、平成</a:t>
          </a:r>
          <a:r>
            <a:rPr kumimoji="1" lang="en-US" altLang="ja-JP" sz="1400">
              <a:latin typeface="ＭＳ ゴシック" panose="020B0609070205080204" pitchFamily="49" charset="-128"/>
              <a:ea typeface="ＭＳ ゴシック" panose="020B0609070205080204" pitchFamily="49" charset="-128"/>
            </a:rPr>
            <a:t>23</a:t>
          </a:r>
          <a:r>
            <a:rPr kumimoji="1" lang="ja-JP" altLang="en-US" sz="1400">
              <a:latin typeface="ＭＳ ゴシック" panose="020B0609070205080204" pitchFamily="49" charset="-128"/>
              <a:ea typeface="ＭＳ ゴシック" panose="020B0609070205080204" pitchFamily="49" charset="-128"/>
            </a:rPr>
            <a:t>年度から水道事業会計の元金償還が始まったことにより高い数値となっており、今後も大幅な減少は見込めない。</a:t>
          </a:r>
        </a:p>
        <a:p>
          <a:r>
            <a:rPr kumimoji="1" lang="ja-JP" altLang="en-US" sz="1400">
              <a:latin typeface="ＭＳ ゴシック" panose="020B0609070205080204" pitchFamily="49" charset="-128"/>
              <a:ea typeface="ＭＳ ゴシック" panose="020B0609070205080204" pitchFamily="49" charset="-128"/>
            </a:rPr>
            <a:t>また、普通交付税・臨時財政対策債が平成</a:t>
          </a:r>
          <a:r>
            <a:rPr kumimoji="1" lang="en-US" altLang="ja-JP" sz="1400">
              <a:latin typeface="ＭＳ ゴシック" panose="020B0609070205080204" pitchFamily="49" charset="-128"/>
              <a:ea typeface="ＭＳ ゴシック" panose="020B0609070205080204" pitchFamily="49" charset="-128"/>
            </a:rPr>
            <a:t>27</a:t>
          </a:r>
          <a:r>
            <a:rPr kumimoji="1" lang="ja-JP" altLang="en-US" sz="1400">
              <a:latin typeface="ＭＳ ゴシック" pitchFamily="49" charset="-128"/>
              <a:ea typeface="ＭＳ ゴシック" pitchFamily="49" charset="-128"/>
            </a:rPr>
            <a:t>年度から段階的に一本算定に移行しており、今後において収支不足による基金の取崩しの予定があること、合併特例債の償還等が進み、基準財政需要額算入見込額も減少していくことなども考慮しながら、比率が悪化することのないよう事業展開す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福岡県筑前町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ふるさと応援基金にふるさと応援寄附金を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百万円積み立てるなどしたが、一般財源の不足により、財政調整基金を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百万円、地域振興基金を下水道事業会計への繰出金等のために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310310254</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億円を確保することを目標とし、その他特定目的基金は目的に沿った積立と活用を行う。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・地域振興基金：地域経済事業及び産業振興事業、環境整備事業、文化事業、健康づくりスポーツ活動事業、イベント開催事業、高度情報化事業など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・公共施設等整備基金：公共施設等の管理及び建設の円滑な実施を図る。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・農業振興基金：効率的かつ安定的な農業の振興を図る。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・ふるさと応援基金：大刀洗平和記念館事業、ファーマーズマーケットみなみの里事業、ど～んとかがし祭事業、あかちゃんの駅事業、その他目的達成のために町長が必要と認める事業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・多目的運動広場整備等基金：多目的運動広場の整備、維持、管理及び運営等に要する事業経費に充て、事業推進する。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・地域振興基金：下水道事業繰出金として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百万円、上水道事業繰出負担金として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百万円、防犯灯整備事業のために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・公共移設等整備基金：町営東小田団地跡地の売払い収入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・農業振興基金：両筑平野用水事業の事業負担金のため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・地域振興基金：急速に整備を行った下水道事業の公債費償還がピークを迎えつつあり、今後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年間の一般会計から下水道事業会計への繰出金が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億円と多額となることから、その原資とするため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億円（年間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億円）を活用することとしている。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・公共施設等整備基金：将来の町有施設更新に備え、町有地の売払い収入を積み立てることととしている。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・農業振興基金：両筑平野用水事業の事業負担金などに充当する。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・ふるさと応援基金：必要経費を除いたふるさと応援寄附金を積み立てるとともに、使途に合致する事業への活用を検討する。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・多目的運動広場整備等基金：前年度に積み立てた国有提供施設等所在市町村助成交付金を、次年度の多目的運動公園（愛称：筑前ぽぽろ）の維持管理費へ充当することとしている。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扶助費の増加や、一般会計から下水道事業への繰出金が高止まり傾向にあること、普通交付税の合併算定替縮減によるもの。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億円以上を確保することを目標としている。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今後は繰上償還の見込もほぼなく、定期償還に充当する計画もないため、運用益を積み立てていくこととなる。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29,843
29,578
67.10
12,585,351
12,261,162
268,303
7,518,496
14,400,485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より低い水準にあるが、合併によって同様の施設が町内に存在しており、施設の老朽化も進行している。公共施設等総合管理計画に基づき、施設の集約や除却等、適切な施設の維持管理を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3" name="直線コネクタ 62"/>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4" name="有形固定資産減価償却率最小値テキスト"/>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5" name="直線コネクタ 64"/>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6"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7" name="直線コネクタ 66"/>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68" name="有形固定資産減価償却率平均値テキスト"/>
        <xdr:cNvSpPr txBox="1"/>
      </xdr:nvSpPr>
      <xdr:spPr>
        <a:xfrm>
          <a:off x="4813300" y="5759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69" name="フローチャート: 判断 68"/>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0" name="フローチャート: 判断 69"/>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1" name="フローチャート: 判断 70"/>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3" name="フローチャート: 判断 72"/>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64135</xdr:rowOff>
    </xdr:from>
    <xdr:to>
      <xdr:col>23</xdr:col>
      <xdr:colOff>136525</xdr:colOff>
      <xdr:row>28</xdr:row>
      <xdr:rowOff>165735</xdr:rowOff>
    </xdr:to>
    <xdr:sp macro="" textlink="">
      <xdr:nvSpPr>
        <xdr:cNvPr id="79" name="楕円 78"/>
        <xdr:cNvSpPr/>
      </xdr:nvSpPr>
      <xdr:spPr>
        <a:xfrm>
          <a:off x="47117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87012</xdr:rowOff>
    </xdr:from>
    <xdr:ext cx="405111" cy="259045"/>
    <xdr:sp macro="" textlink="">
      <xdr:nvSpPr>
        <xdr:cNvPr id="80" name="有形固定資産減価償却率該当値テキスト"/>
        <xdr:cNvSpPr txBox="1"/>
      </xdr:nvSpPr>
      <xdr:spPr>
        <a:xfrm>
          <a:off x="4813300" y="5487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20955</xdr:rowOff>
    </xdr:from>
    <xdr:to>
      <xdr:col>19</xdr:col>
      <xdr:colOff>187325</xdr:colOff>
      <xdr:row>28</xdr:row>
      <xdr:rowOff>122555</xdr:rowOff>
    </xdr:to>
    <xdr:sp macro="" textlink="">
      <xdr:nvSpPr>
        <xdr:cNvPr id="81" name="楕円 80"/>
        <xdr:cNvSpPr/>
      </xdr:nvSpPr>
      <xdr:spPr>
        <a:xfrm>
          <a:off x="40005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71755</xdr:rowOff>
    </xdr:from>
    <xdr:to>
      <xdr:col>23</xdr:col>
      <xdr:colOff>85725</xdr:colOff>
      <xdr:row>28</xdr:row>
      <xdr:rowOff>114935</xdr:rowOff>
    </xdr:to>
    <xdr:cxnSp macro="">
      <xdr:nvCxnSpPr>
        <xdr:cNvPr id="82" name="直線コネクタ 81"/>
        <xdr:cNvCxnSpPr/>
      </xdr:nvCxnSpPr>
      <xdr:spPr>
        <a:xfrm>
          <a:off x="4051300" y="5643880"/>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151384</xdr:rowOff>
    </xdr:from>
    <xdr:to>
      <xdr:col>15</xdr:col>
      <xdr:colOff>187325</xdr:colOff>
      <xdr:row>28</xdr:row>
      <xdr:rowOff>81534</xdr:rowOff>
    </xdr:to>
    <xdr:sp macro="" textlink="">
      <xdr:nvSpPr>
        <xdr:cNvPr id="83" name="楕円 82"/>
        <xdr:cNvSpPr/>
      </xdr:nvSpPr>
      <xdr:spPr>
        <a:xfrm>
          <a:off x="3238500" y="555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30734</xdr:rowOff>
    </xdr:from>
    <xdr:to>
      <xdr:col>19</xdr:col>
      <xdr:colOff>136525</xdr:colOff>
      <xdr:row>28</xdr:row>
      <xdr:rowOff>71755</xdr:rowOff>
    </xdr:to>
    <xdr:cxnSp macro="">
      <xdr:nvCxnSpPr>
        <xdr:cNvPr id="84" name="直線コネクタ 83"/>
        <xdr:cNvCxnSpPr/>
      </xdr:nvCxnSpPr>
      <xdr:spPr>
        <a:xfrm>
          <a:off x="3289300" y="5602859"/>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110363</xdr:rowOff>
    </xdr:from>
    <xdr:to>
      <xdr:col>11</xdr:col>
      <xdr:colOff>187325</xdr:colOff>
      <xdr:row>28</xdr:row>
      <xdr:rowOff>40513</xdr:rowOff>
    </xdr:to>
    <xdr:sp macro="" textlink="">
      <xdr:nvSpPr>
        <xdr:cNvPr id="85" name="楕円 84"/>
        <xdr:cNvSpPr/>
      </xdr:nvSpPr>
      <xdr:spPr>
        <a:xfrm>
          <a:off x="2476500" y="551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161163</xdr:rowOff>
    </xdr:from>
    <xdr:to>
      <xdr:col>15</xdr:col>
      <xdr:colOff>136525</xdr:colOff>
      <xdr:row>28</xdr:row>
      <xdr:rowOff>30734</xdr:rowOff>
    </xdr:to>
    <xdr:cxnSp macro="">
      <xdr:nvCxnSpPr>
        <xdr:cNvPr id="86" name="直線コネクタ 85"/>
        <xdr:cNvCxnSpPr/>
      </xdr:nvCxnSpPr>
      <xdr:spPr>
        <a:xfrm>
          <a:off x="2527300" y="5561838"/>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87503</xdr:rowOff>
    </xdr:from>
    <xdr:to>
      <xdr:col>7</xdr:col>
      <xdr:colOff>187325</xdr:colOff>
      <xdr:row>27</xdr:row>
      <xdr:rowOff>17653</xdr:rowOff>
    </xdr:to>
    <xdr:sp macro="" textlink="">
      <xdr:nvSpPr>
        <xdr:cNvPr id="87" name="楕円 86"/>
        <xdr:cNvSpPr/>
      </xdr:nvSpPr>
      <xdr:spPr>
        <a:xfrm>
          <a:off x="1714500" y="531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138303</xdr:rowOff>
    </xdr:from>
    <xdr:to>
      <xdr:col>11</xdr:col>
      <xdr:colOff>136525</xdr:colOff>
      <xdr:row>27</xdr:row>
      <xdr:rowOff>161163</xdr:rowOff>
    </xdr:to>
    <xdr:cxnSp macro="">
      <xdr:nvCxnSpPr>
        <xdr:cNvPr id="88" name="直線コネクタ 87"/>
        <xdr:cNvCxnSpPr/>
      </xdr:nvCxnSpPr>
      <xdr:spPr>
        <a:xfrm>
          <a:off x="1765300" y="5367528"/>
          <a:ext cx="762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101998</xdr:rowOff>
    </xdr:from>
    <xdr:ext cx="405111" cy="259045"/>
    <xdr:sp macro="" textlink="">
      <xdr:nvSpPr>
        <xdr:cNvPr id="89" name="n_1aveValue有形固定資産減価償却率"/>
        <xdr:cNvSpPr txBox="1"/>
      </xdr:nvSpPr>
      <xdr:spPr>
        <a:xfrm>
          <a:off x="3836044"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73931</xdr:rowOff>
    </xdr:from>
    <xdr:ext cx="405111" cy="259045"/>
    <xdr:sp macro="" textlink="">
      <xdr:nvSpPr>
        <xdr:cNvPr id="90" name="n_2aveValue有形固定資産減価償却率"/>
        <xdr:cNvSpPr txBox="1"/>
      </xdr:nvSpPr>
      <xdr:spPr>
        <a:xfrm>
          <a:off x="3086744" y="5817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91" name="n_3aveValue有形固定資産減価償却率"/>
        <xdr:cNvSpPr txBox="1"/>
      </xdr:nvSpPr>
      <xdr:spPr>
        <a:xfrm>
          <a:off x="2324744" y="577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143908</xdr:rowOff>
    </xdr:from>
    <xdr:ext cx="405111" cy="259045"/>
    <xdr:sp macro="" textlink="">
      <xdr:nvSpPr>
        <xdr:cNvPr id="92" name="n_4aveValue有形固定資産減価償却率"/>
        <xdr:cNvSpPr txBox="1"/>
      </xdr:nvSpPr>
      <xdr:spPr>
        <a:xfrm>
          <a:off x="1562744" y="571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139082</xdr:rowOff>
    </xdr:from>
    <xdr:ext cx="405111" cy="259045"/>
    <xdr:sp macro="" textlink="">
      <xdr:nvSpPr>
        <xdr:cNvPr id="93" name="n_1mainValue有形固定資産減価償却率"/>
        <xdr:cNvSpPr txBox="1"/>
      </xdr:nvSpPr>
      <xdr:spPr>
        <a:xfrm>
          <a:off x="3836044" y="53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98061</xdr:rowOff>
    </xdr:from>
    <xdr:ext cx="405111" cy="259045"/>
    <xdr:sp macro="" textlink="">
      <xdr:nvSpPr>
        <xdr:cNvPr id="94" name="n_2mainValue有形固定資産減価償却率"/>
        <xdr:cNvSpPr txBox="1"/>
      </xdr:nvSpPr>
      <xdr:spPr>
        <a:xfrm>
          <a:off x="3086744" y="5327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57040</xdr:rowOff>
    </xdr:from>
    <xdr:ext cx="405111" cy="259045"/>
    <xdr:sp macro="" textlink="">
      <xdr:nvSpPr>
        <xdr:cNvPr id="95" name="n_3mainValue有形固定資産減価償却率"/>
        <xdr:cNvSpPr txBox="1"/>
      </xdr:nvSpPr>
      <xdr:spPr>
        <a:xfrm>
          <a:off x="2324744" y="528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34180</xdr:rowOff>
    </xdr:from>
    <xdr:ext cx="405111" cy="259045"/>
    <xdr:sp macro="" textlink="">
      <xdr:nvSpPr>
        <xdr:cNvPr id="96" name="n_4mainValue有形固定資産減価償却率"/>
        <xdr:cNvSpPr txBox="1"/>
      </xdr:nvSpPr>
      <xdr:spPr>
        <a:xfrm>
          <a:off x="1562744" y="5091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前年より改善し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と比較すると、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依然として高い水準にある。地方債の新規発行抑制等により改善を図る。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5" name="直線コネクタ 124"/>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6" name="債務償還比率最小値テキスト"/>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7" name="直線コネクタ 126"/>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148615</xdr:rowOff>
    </xdr:from>
    <xdr:ext cx="469744" cy="259045"/>
    <xdr:sp macro="" textlink="">
      <xdr:nvSpPr>
        <xdr:cNvPr id="130" name="債務償還比率平均値テキスト"/>
        <xdr:cNvSpPr txBox="1"/>
      </xdr:nvSpPr>
      <xdr:spPr>
        <a:xfrm>
          <a:off x="14846300" y="554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1" name="フローチャート: 判断 130"/>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2" name="フローチャート: 判断 131"/>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3" name="フローチャート: 判断 132"/>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4" name="フローチャート: 判断 133"/>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5" name="フローチャート: 判断 134"/>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47198</xdr:rowOff>
    </xdr:from>
    <xdr:to>
      <xdr:col>76</xdr:col>
      <xdr:colOff>73025</xdr:colOff>
      <xdr:row>29</xdr:row>
      <xdr:rowOff>148798</xdr:rowOff>
    </xdr:to>
    <xdr:sp macro="" textlink="">
      <xdr:nvSpPr>
        <xdr:cNvPr id="141" name="楕円 140"/>
        <xdr:cNvSpPr/>
      </xdr:nvSpPr>
      <xdr:spPr>
        <a:xfrm>
          <a:off x="14744700" y="579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25625</xdr:rowOff>
    </xdr:from>
    <xdr:ext cx="469744" cy="259045"/>
    <xdr:sp macro="" textlink="">
      <xdr:nvSpPr>
        <xdr:cNvPr id="142" name="債務償還比率該当値テキスト"/>
        <xdr:cNvSpPr txBox="1"/>
      </xdr:nvSpPr>
      <xdr:spPr>
        <a:xfrm>
          <a:off x="14846300" y="576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67492</xdr:rowOff>
    </xdr:from>
    <xdr:to>
      <xdr:col>72</xdr:col>
      <xdr:colOff>123825</xdr:colOff>
      <xdr:row>29</xdr:row>
      <xdr:rowOff>169092</xdr:rowOff>
    </xdr:to>
    <xdr:sp macro="" textlink="">
      <xdr:nvSpPr>
        <xdr:cNvPr id="143" name="楕円 142"/>
        <xdr:cNvSpPr/>
      </xdr:nvSpPr>
      <xdr:spPr>
        <a:xfrm>
          <a:off x="14033500" y="58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97998</xdr:rowOff>
    </xdr:from>
    <xdr:to>
      <xdr:col>76</xdr:col>
      <xdr:colOff>22225</xdr:colOff>
      <xdr:row>29</xdr:row>
      <xdr:rowOff>118292</xdr:rowOff>
    </xdr:to>
    <xdr:cxnSp macro="">
      <xdr:nvCxnSpPr>
        <xdr:cNvPr id="144" name="直線コネクタ 143"/>
        <xdr:cNvCxnSpPr/>
      </xdr:nvCxnSpPr>
      <xdr:spPr>
        <a:xfrm flipV="1">
          <a:off x="14084300" y="5841573"/>
          <a:ext cx="711200" cy="2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19033</xdr:rowOff>
    </xdr:from>
    <xdr:to>
      <xdr:col>68</xdr:col>
      <xdr:colOff>123825</xdr:colOff>
      <xdr:row>30</xdr:row>
      <xdr:rowOff>120633</xdr:rowOff>
    </xdr:to>
    <xdr:sp macro="" textlink="">
      <xdr:nvSpPr>
        <xdr:cNvPr id="145" name="楕円 144"/>
        <xdr:cNvSpPr/>
      </xdr:nvSpPr>
      <xdr:spPr>
        <a:xfrm>
          <a:off x="13271500" y="593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118292</xdr:rowOff>
    </xdr:from>
    <xdr:to>
      <xdr:col>72</xdr:col>
      <xdr:colOff>73025</xdr:colOff>
      <xdr:row>30</xdr:row>
      <xdr:rowOff>69833</xdr:rowOff>
    </xdr:to>
    <xdr:cxnSp macro="">
      <xdr:nvCxnSpPr>
        <xdr:cNvPr id="146" name="直線コネクタ 145"/>
        <xdr:cNvCxnSpPr/>
      </xdr:nvCxnSpPr>
      <xdr:spPr>
        <a:xfrm flipV="1">
          <a:off x="13322300" y="5861867"/>
          <a:ext cx="762000" cy="12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55664</xdr:rowOff>
    </xdr:from>
    <xdr:to>
      <xdr:col>64</xdr:col>
      <xdr:colOff>123825</xdr:colOff>
      <xdr:row>30</xdr:row>
      <xdr:rowOff>157264</xdr:rowOff>
    </xdr:to>
    <xdr:sp macro="" textlink="">
      <xdr:nvSpPr>
        <xdr:cNvPr id="147" name="楕円 146"/>
        <xdr:cNvSpPr/>
      </xdr:nvSpPr>
      <xdr:spPr>
        <a:xfrm>
          <a:off x="12509500" y="597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69833</xdr:rowOff>
    </xdr:from>
    <xdr:to>
      <xdr:col>68</xdr:col>
      <xdr:colOff>73025</xdr:colOff>
      <xdr:row>30</xdr:row>
      <xdr:rowOff>106464</xdr:rowOff>
    </xdr:to>
    <xdr:cxnSp macro="">
      <xdr:nvCxnSpPr>
        <xdr:cNvPr id="148" name="直線コネクタ 147"/>
        <xdr:cNvCxnSpPr/>
      </xdr:nvCxnSpPr>
      <xdr:spPr>
        <a:xfrm flipV="1">
          <a:off x="12560300" y="5984858"/>
          <a:ext cx="762000" cy="3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147807</xdr:rowOff>
    </xdr:from>
    <xdr:to>
      <xdr:col>60</xdr:col>
      <xdr:colOff>123825</xdr:colOff>
      <xdr:row>30</xdr:row>
      <xdr:rowOff>77957</xdr:rowOff>
    </xdr:to>
    <xdr:sp macro="" textlink="">
      <xdr:nvSpPr>
        <xdr:cNvPr id="149" name="楕円 148"/>
        <xdr:cNvSpPr/>
      </xdr:nvSpPr>
      <xdr:spPr>
        <a:xfrm>
          <a:off x="11747500" y="589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27157</xdr:rowOff>
    </xdr:from>
    <xdr:to>
      <xdr:col>64</xdr:col>
      <xdr:colOff>73025</xdr:colOff>
      <xdr:row>30</xdr:row>
      <xdr:rowOff>106464</xdr:rowOff>
    </xdr:to>
    <xdr:cxnSp macro="">
      <xdr:nvCxnSpPr>
        <xdr:cNvPr id="150" name="直線コネクタ 149"/>
        <xdr:cNvCxnSpPr/>
      </xdr:nvCxnSpPr>
      <xdr:spPr>
        <a:xfrm>
          <a:off x="11798300" y="5942182"/>
          <a:ext cx="762000" cy="7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51" name="n_1aveValue債務償還比率"/>
        <xdr:cNvSpPr txBox="1"/>
      </xdr:nvSpPr>
      <xdr:spPr>
        <a:xfrm>
          <a:off x="138367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62412</xdr:rowOff>
    </xdr:from>
    <xdr:ext cx="469744" cy="259045"/>
    <xdr:sp macro="" textlink="">
      <xdr:nvSpPr>
        <xdr:cNvPr id="152" name="n_2aveValue債務償還比率"/>
        <xdr:cNvSpPr txBox="1"/>
      </xdr:nvSpPr>
      <xdr:spPr>
        <a:xfrm>
          <a:off x="130874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74718</xdr:rowOff>
    </xdr:from>
    <xdr:ext cx="469744" cy="259045"/>
    <xdr:sp macro="" textlink="">
      <xdr:nvSpPr>
        <xdr:cNvPr id="153" name="n_3aveValue債務償還比率"/>
        <xdr:cNvSpPr txBox="1"/>
      </xdr:nvSpPr>
      <xdr:spPr>
        <a:xfrm>
          <a:off x="12325427" y="547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5558</xdr:rowOff>
    </xdr:from>
    <xdr:ext cx="469744" cy="259045"/>
    <xdr:sp macro="" textlink="">
      <xdr:nvSpPr>
        <xdr:cNvPr id="154" name="n_4aveValue債務償還比率"/>
        <xdr:cNvSpPr txBox="1"/>
      </xdr:nvSpPr>
      <xdr:spPr>
        <a:xfrm>
          <a:off x="11563427" y="540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160219</xdr:rowOff>
    </xdr:from>
    <xdr:ext cx="469744" cy="259045"/>
    <xdr:sp macro="" textlink="">
      <xdr:nvSpPr>
        <xdr:cNvPr id="155" name="n_1mainValue債務償還比率"/>
        <xdr:cNvSpPr txBox="1"/>
      </xdr:nvSpPr>
      <xdr:spPr>
        <a:xfrm>
          <a:off x="13836727" y="5903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111760</xdr:rowOff>
    </xdr:from>
    <xdr:ext cx="469744" cy="259045"/>
    <xdr:sp macro="" textlink="">
      <xdr:nvSpPr>
        <xdr:cNvPr id="156" name="n_2mainValue債務償還比率"/>
        <xdr:cNvSpPr txBox="1"/>
      </xdr:nvSpPr>
      <xdr:spPr>
        <a:xfrm>
          <a:off x="13087427" y="602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148391</xdr:rowOff>
    </xdr:from>
    <xdr:ext cx="469744" cy="259045"/>
    <xdr:sp macro="" textlink="">
      <xdr:nvSpPr>
        <xdr:cNvPr id="157" name="n_3mainValue債務償還比率"/>
        <xdr:cNvSpPr txBox="1"/>
      </xdr:nvSpPr>
      <xdr:spPr>
        <a:xfrm>
          <a:off x="12325427" y="606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69084</xdr:rowOff>
    </xdr:from>
    <xdr:ext cx="469744" cy="259045"/>
    <xdr:sp macro="" textlink="">
      <xdr:nvSpPr>
        <xdr:cNvPr id="158" name="n_4mainValue債務償還比率"/>
        <xdr:cNvSpPr txBox="1"/>
      </xdr:nvSpPr>
      <xdr:spPr>
        <a:xfrm>
          <a:off x="11563427" y="598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29,843
29,578
67.10
12,585,351
12,261,162
268,303
7,518,496
14,400,485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48260</xdr:rowOff>
    </xdr:from>
    <xdr:to>
      <xdr:col>24</xdr:col>
      <xdr:colOff>114300</xdr:colOff>
      <xdr:row>37</xdr:row>
      <xdr:rowOff>149860</xdr:rowOff>
    </xdr:to>
    <xdr:sp macro="" textlink="">
      <xdr:nvSpPr>
        <xdr:cNvPr id="73" name="楕円 72"/>
        <xdr:cNvSpPr/>
      </xdr:nvSpPr>
      <xdr:spPr>
        <a:xfrm>
          <a:off x="4584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71137</xdr:rowOff>
    </xdr:from>
    <xdr:ext cx="405111" cy="259045"/>
    <xdr:sp macro="" textlink="">
      <xdr:nvSpPr>
        <xdr:cNvPr id="74" name="【道路】&#10;有形固定資産減価償却率該当値テキスト"/>
        <xdr:cNvSpPr txBox="1"/>
      </xdr:nvSpPr>
      <xdr:spPr>
        <a:xfrm>
          <a:off x="4673600"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15875</xdr:rowOff>
    </xdr:from>
    <xdr:to>
      <xdr:col>20</xdr:col>
      <xdr:colOff>38100</xdr:colOff>
      <xdr:row>37</xdr:row>
      <xdr:rowOff>117475</xdr:rowOff>
    </xdr:to>
    <xdr:sp macro="" textlink="">
      <xdr:nvSpPr>
        <xdr:cNvPr id="75" name="楕円 74"/>
        <xdr:cNvSpPr/>
      </xdr:nvSpPr>
      <xdr:spPr>
        <a:xfrm>
          <a:off x="3746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66675</xdr:rowOff>
    </xdr:from>
    <xdr:to>
      <xdr:col>24</xdr:col>
      <xdr:colOff>63500</xdr:colOff>
      <xdr:row>37</xdr:row>
      <xdr:rowOff>99060</xdr:rowOff>
    </xdr:to>
    <xdr:cxnSp macro="">
      <xdr:nvCxnSpPr>
        <xdr:cNvPr id="76" name="直線コネクタ 75"/>
        <xdr:cNvCxnSpPr/>
      </xdr:nvCxnSpPr>
      <xdr:spPr>
        <a:xfrm>
          <a:off x="3797300" y="641032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156845</xdr:rowOff>
    </xdr:from>
    <xdr:to>
      <xdr:col>15</xdr:col>
      <xdr:colOff>101600</xdr:colOff>
      <xdr:row>37</xdr:row>
      <xdr:rowOff>86995</xdr:rowOff>
    </xdr:to>
    <xdr:sp macro="" textlink="">
      <xdr:nvSpPr>
        <xdr:cNvPr id="77" name="楕円 76"/>
        <xdr:cNvSpPr/>
      </xdr:nvSpPr>
      <xdr:spPr>
        <a:xfrm>
          <a:off x="2857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36195</xdr:rowOff>
    </xdr:from>
    <xdr:to>
      <xdr:col>19</xdr:col>
      <xdr:colOff>177800</xdr:colOff>
      <xdr:row>37</xdr:row>
      <xdr:rowOff>66675</xdr:rowOff>
    </xdr:to>
    <xdr:cxnSp macro="">
      <xdr:nvCxnSpPr>
        <xdr:cNvPr id="78" name="直線コネクタ 77"/>
        <xdr:cNvCxnSpPr/>
      </xdr:nvCxnSpPr>
      <xdr:spPr>
        <a:xfrm>
          <a:off x="2908300" y="63798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128270</xdr:rowOff>
    </xdr:from>
    <xdr:to>
      <xdr:col>10</xdr:col>
      <xdr:colOff>165100</xdr:colOff>
      <xdr:row>37</xdr:row>
      <xdr:rowOff>58420</xdr:rowOff>
    </xdr:to>
    <xdr:sp macro="" textlink="">
      <xdr:nvSpPr>
        <xdr:cNvPr id="79" name="楕円 78"/>
        <xdr:cNvSpPr/>
      </xdr:nvSpPr>
      <xdr:spPr>
        <a:xfrm>
          <a:off x="1968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7620</xdr:rowOff>
    </xdr:from>
    <xdr:to>
      <xdr:col>15</xdr:col>
      <xdr:colOff>50800</xdr:colOff>
      <xdr:row>37</xdr:row>
      <xdr:rowOff>36195</xdr:rowOff>
    </xdr:to>
    <xdr:cxnSp macro="">
      <xdr:nvCxnSpPr>
        <xdr:cNvPr id="80" name="直線コネクタ 79"/>
        <xdr:cNvCxnSpPr/>
      </xdr:nvCxnSpPr>
      <xdr:spPr>
        <a:xfrm>
          <a:off x="2019300" y="63512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153035</xdr:rowOff>
    </xdr:from>
    <xdr:to>
      <xdr:col>6</xdr:col>
      <xdr:colOff>38100</xdr:colOff>
      <xdr:row>37</xdr:row>
      <xdr:rowOff>83185</xdr:rowOff>
    </xdr:to>
    <xdr:sp macro="" textlink="">
      <xdr:nvSpPr>
        <xdr:cNvPr id="81" name="楕円 80"/>
        <xdr:cNvSpPr/>
      </xdr:nvSpPr>
      <xdr:spPr>
        <a:xfrm>
          <a:off x="1079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7620</xdr:rowOff>
    </xdr:from>
    <xdr:to>
      <xdr:col>10</xdr:col>
      <xdr:colOff>114300</xdr:colOff>
      <xdr:row>37</xdr:row>
      <xdr:rowOff>32385</xdr:rowOff>
    </xdr:to>
    <xdr:cxnSp macro="">
      <xdr:nvCxnSpPr>
        <xdr:cNvPr id="82" name="直線コネクタ 81"/>
        <xdr:cNvCxnSpPr/>
      </xdr:nvCxnSpPr>
      <xdr:spPr>
        <a:xfrm flipV="1">
          <a:off x="1130300" y="63512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3" name="n_1aveValue【道路】&#10;有形固定資産減価償却率"/>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4" name="n_2aveValue【道路】&#10;有形固定資産減価償却率"/>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5" name="n_3aveValue【道路】&#10;有形固定資産減価償却率"/>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102887</xdr:rowOff>
    </xdr:from>
    <xdr:ext cx="405111" cy="259045"/>
    <xdr:sp macro="" textlink="">
      <xdr:nvSpPr>
        <xdr:cNvPr id="86" name="n_4aveValue【道路】&#10;有形固定資産減価償却率"/>
        <xdr:cNvSpPr txBox="1"/>
      </xdr:nvSpPr>
      <xdr:spPr>
        <a:xfrm>
          <a:off x="927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134002</xdr:rowOff>
    </xdr:from>
    <xdr:ext cx="405111" cy="259045"/>
    <xdr:sp macro="" textlink="">
      <xdr:nvSpPr>
        <xdr:cNvPr id="87" name="n_1mainValue【道路】&#10;有形固定資産減価償却率"/>
        <xdr:cNvSpPr txBox="1"/>
      </xdr:nvSpPr>
      <xdr:spPr>
        <a:xfrm>
          <a:off x="35820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103522</xdr:rowOff>
    </xdr:from>
    <xdr:ext cx="405111" cy="259045"/>
    <xdr:sp macro="" textlink="">
      <xdr:nvSpPr>
        <xdr:cNvPr id="88" name="n_2mainValue【道路】&#10;有形固定資産減価償却率"/>
        <xdr:cNvSpPr txBox="1"/>
      </xdr:nvSpPr>
      <xdr:spPr>
        <a:xfrm>
          <a:off x="2705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74947</xdr:rowOff>
    </xdr:from>
    <xdr:ext cx="405111" cy="259045"/>
    <xdr:sp macro="" textlink="">
      <xdr:nvSpPr>
        <xdr:cNvPr id="89" name="n_3mainValue【道路】&#10;有形固定資産減価償却率"/>
        <xdr:cNvSpPr txBox="1"/>
      </xdr:nvSpPr>
      <xdr:spPr>
        <a:xfrm>
          <a:off x="1816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99712</xdr:rowOff>
    </xdr:from>
    <xdr:ext cx="405111" cy="259045"/>
    <xdr:sp macro="" textlink="">
      <xdr:nvSpPr>
        <xdr:cNvPr id="90" name="n_4mainValue【道路】&#10;有形固定資産減価償却率"/>
        <xdr:cNvSpPr txBox="1"/>
      </xdr:nvSpPr>
      <xdr:spPr>
        <a:xfrm>
          <a:off x="927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122014</xdr:rowOff>
    </xdr:from>
    <xdr:ext cx="469744" cy="259045"/>
    <xdr:sp macro="" textlink="">
      <xdr:nvSpPr>
        <xdr:cNvPr id="119" name="【道路】&#10;一人当たり延長平均値テキスト"/>
        <xdr:cNvSpPr txBox="1"/>
      </xdr:nvSpPr>
      <xdr:spPr>
        <a:xfrm>
          <a:off x="10515600" y="680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78740</xdr:rowOff>
    </xdr:from>
    <xdr:to>
      <xdr:col>55</xdr:col>
      <xdr:colOff>50800</xdr:colOff>
      <xdr:row>39</xdr:row>
      <xdr:rowOff>8890</xdr:rowOff>
    </xdr:to>
    <xdr:sp macro="" textlink="">
      <xdr:nvSpPr>
        <xdr:cNvPr id="130" name="楕円 129"/>
        <xdr:cNvSpPr/>
      </xdr:nvSpPr>
      <xdr:spPr>
        <a:xfrm>
          <a:off x="10426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101617</xdr:rowOff>
    </xdr:from>
    <xdr:ext cx="534377" cy="259045"/>
    <xdr:sp macro="" textlink="">
      <xdr:nvSpPr>
        <xdr:cNvPr id="131" name="【道路】&#10;一人当たり延長該当値テキスト"/>
        <xdr:cNvSpPr txBox="1"/>
      </xdr:nvSpPr>
      <xdr:spPr>
        <a:xfrm>
          <a:off x="10515600" y="644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75997</xdr:rowOff>
    </xdr:from>
    <xdr:to>
      <xdr:col>50</xdr:col>
      <xdr:colOff>165100</xdr:colOff>
      <xdr:row>39</xdr:row>
      <xdr:rowOff>6147</xdr:rowOff>
    </xdr:to>
    <xdr:sp macro="" textlink="">
      <xdr:nvSpPr>
        <xdr:cNvPr id="132" name="楕円 131"/>
        <xdr:cNvSpPr/>
      </xdr:nvSpPr>
      <xdr:spPr>
        <a:xfrm>
          <a:off x="9588500" y="659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126797</xdr:rowOff>
    </xdr:from>
    <xdr:to>
      <xdr:col>55</xdr:col>
      <xdr:colOff>0</xdr:colOff>
      <xdr:row>38</xdr:row>
      <xdr:rowOff>129540</xdr:rowOff>
    </xdr:to>
    <xdr:cxnSp macro="">
      <xdr:nvCxnSpPr>
        <xdr:cNvPr id="133" name="直線コネクタ 132"/>
        <xdr:cNvCxnSpPr/>
      </xdr:nvCxnSpPr>
      <xdr:spPr>
        <a:xfrm>
          <a:off x="9639300" y="6641897"/>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16866</xdr:rowOff>
    </xdr:from>
    <xdr:to>
      <xdr:col>46</xdr:col>
      <xdr:colOff>38100</xdr:colOff>
      <xdr:row>38</xdr:row>
      <xdr:rowOff>118466</xdr:rowOff>
    </xdr:to>
    <xdr:sp macro="" textlink="">
      <xdr:nvSpPr>
        <xdr:cNvPr id="134" name="楕円 133"/>
        <xdr:cNvSpPr/>
      </xdr:nvSpPr>
      <xdr:spPr>
        <a:xfrm>
          <a:off x="8699500" y="65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67666</xdr:rowOff>
    </xdr:from>
    <xdr:to>
      <xdr:col>50</xdr:col>
      <xdr:colOff>114300</xdr:colOff>
      <xdr:row>38</xdr:row>
      <xdr:rowOff>126797</xdr:rowOff>
    </xdr:to>
    <xdr:cxnSp macro="">
      <xdr:nvCxnSpPr>
        <xdr:cNvPr id="135" name="直線コネクタ 134"/>
        <xdr:cNvCxnSpPr/>
      </xdr:nvCxnSpPr>
      <xdr:spPr>
        <a:xfrm>
          <a:off x="8750300" y="6582766"/>
          <a:ext cx="889000" cy="5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19609</xdr:rowOff>
    </xdr:from>
    <xdr:to>
      <xdr:col>41</xdr:col>
      <xdr:colOff>101600</xdr:colOff>
      <xdr:row>38</xdr:row>
      <xdr:rowOff>121209</xdr:rowOff>
    </xdr:to>
    <xdr:sp macro="" textlink="">
      <xdr:nvSpPr>
        <xdr:cNvPr id="136" name="楕円 135"/>
        <xdr:cNvSpPr/>
      </xdr:nvSpPr>
      <xdr:spPr>
        <a:xfrm>
          <a:off x="7810500" y="653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67666</xdr:rowOff>
    </xdr:from>
    <xdr:to>
      <xdr:col>45</xdr:col>
      <xdr:colOff>177800</xdr:colOff>
      <xdr:row>38</xdr:row>
      <xdr:rowOff>70409</xdr:rowOff>
    </xdr:to>
    <xdr:cxnSp macro="">
      <xdr:nvCxnSpPr>
        <xdr:cNvPr id="137" name="直線コネクタ 136"/>
        <xdr:cNvCxnSpPr/>
      </xdr:nvCxnSpPr>
      <xdr:spPr>
        <a:xfrm flipV="1">
          <a:off x="7861300" y="658276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83083</xdr:rowOff>
    </xdr:from>
    <xdr:to>
      <xdr:col>36</xdr:col>
      <xdr:colOff>165100</xdr:colOff>
      <xdr:row>39</xdr:row>
      <xdr:rowOff>13233</xdr:rowOff>
    </xdr:to>
    <xdr:sp macro="" textlink="">
      <xdr:nvSpPr>
        <xdr:cNvPr id="138" name="楕円 137"/>
        <xdr:cNvSpPr/>
      </xdr:nvSpPr>
      <xdr:spPr>
        <a:xfrm>
          <a:off x="6921500" y="659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70409</xdr:rowOff>
    </xdr:from>
    <xdr:to>
      <xdr:col>41</xdr:col>
      <xdr:colOff>50800</xdr:colOff>
      <xdr:row>38</xdr:row>
      <xdr:rowOff>133883</xdr:rowOff>
    </xdr:to>
    <xdr:cxnSp macro="">
      <xdr:nvCxnSpPr>
        <xdr:cNvPr id="139" name="直線コネクタ 138"/>
        <xdr:cNvCxnSpPr/>
      </xdr:nvCxnSpPr>
      <xdr:spPr>
        <a:xfrm flipV="1">
          <a:off x="6972300" y="6585509"/>
          <a:ext cx="889000" cy="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61701</xdr:rowOff>
    </xdr:from>
    <xdr:ext cx="469744" cy="259045"/>
    <xdr:sp macro="" textlink="">
      <xdr:nvSpPr>
        <xdr:cNvPr id="140" name="n_1aveValue【道路】&#10;一人当たり延長"/>
        <xdr:cNvSpPr txBox="1"/>
      </xdr:nvSpPr>
      <xdr:spPr>
        <a:xfrm>
          <a:off x="9391727" y="691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73512</xdr:rowOff>
    </xdr:from>
    <xdr:ext cx="469744" cy="259045"/>
    <xdr:sp macro="" textlink="">
      <xdr:nvSpPr>
        <xdr:cNvPr id="141" name="n_2aveValue【道路】&#10;一人当たり延長"/>
        <xdr:cNvSpPr txBox="1"/>
      </xdr:nvSpPr>
      <xdr:spPr>
        <a:xfrm>
          <a:off x="8515427" y="693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44632</xdr:rowOff>
    </xdr:from>
    <xdr:ext cx="469744" cy="259045"/>
    <xdr:sp macro="" textlink="">
      <xdr:nvSpPr>
        <xdr:cNvPr id="142" name="n_3aveValue【道路】&#10;一人当たり延長"/>
        <xdr:cNvSpPr txBox="1"/>
      </xdr:nvSpPr>
      <xdr:spPr>
        <a:xfrm>
          <a:off x="7626427" y="690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61130</xdr:rowOff>
    </xdr:from>
    <xdr:ext cx="469744" cy="259045"/>
    <xdr:sp macro="" textlink="">
      <xdr:nvSpPr>
        <xdr:cNvPr id="143" name="n_4aveValue【道路】&#10;一人当たり延長"/>
        <xdr:cNvSpPr txBox="1"/>
      </xdr:nvSpPr>
      <xdr:spPr>
        <a:xfrm>
          <a:off x="6737427" y="691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22674</xdr:rowOff>
    </xdr:from>
    <xdr:ext cx="534377" cy="259045"/>
    <xdr:sp macro="" textlink="">
      <xdr:nvSpPr>
        <xdr:cNvPr id="144" name="n_1mainValue【道路】&#10;一人当たり延長"/>
        <xdr:cNvSpPr txBox="1"/>
      </xdr:nvSpPr>
      <xdr:spPr>
        <a:xfrm>
          <a:off x="9359411" y="636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134993</xdr:rowOff>
    </xdr:from>
    <xdr:ext cx="534377" cy="259045"/>
    <xdr:sp macro="" textlink="">
      <xdr:nvSpPr>
        <xdr:cNvPr id="145" name="n_2mainValue【道路】&#10;一人当たり延長"/>
        <xdr:cNvSpPr txBox="1"/>
      </xdr:nvSpPr>
      <xdr:spPr>
        <a:xfrm>
          <a:off x="8483111" y="630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137736</xdr:rowOff>
    </xdr:from>
    <xdr:ext cx="534377" cy="259045"/>
    <xdr:sp macro="" textlink="">
      <xdr:nvSpPr>
        <xdr:cNvPr id="146" name="n_3mainValue【道路】&#10;一人当たり延長"/>
        <xdr:cNvSpPr txBox="1"/>
      </xdr:nvSpPr>
      <xdr:spPr>
        <a:xfrm>
          <a:off x="7594111" y="630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29760</xdr:rowOff>
    </xdr:from>
    <xdr:ext cx="534377" cy="259045"/>
    <xdr:sp macro="" textlink="">
      <xdr:nvSpPr>
        <xdr:cNvPr id="147" name="n_4mainValue【道路】&#10;一人当たり延長"/>
        <xdr:cNvSpPr txBox="1"/>
      </xdr:nvSpPr>
      <xdr:spPr>
        <a:xfrm>
          <a:off x="6705111" y="63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72951</xdr:rowOff>
    </xdr:from>
    <xdr:ext cx="405111" cy="259045"/>
    <xdr:sp macro="" textlink="">
      <xdr:nvSpPr>
        <xdr:cNvPr id="178" name="【橋りょう・トンネル】&#10;有形固定資産減価償却率平均値テキスト"/>
        <xdr:cNvSpPr txBox="1"/>
      </xdr:nvSpPr>
      <xdr:spPr>
        <a:xfrm>
          <a:off x="4673600" y="1035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89" name="楕円 188"/>
        <xdr:cNvSpPr/>
      </xdr:nvSpPr>
      <xdr:spPr>
        <a:xfrm>
          <a:off x="45847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114136</xdr:rowOff>
    </xdr:from>
    <xdr:ext cx="405111" cy="259045"/>
    <xdr:sp macro="" textlink="">
      <xdr:nvSpPr>
        <xdr:cNvPr id="190" name="【橋りょう・トンネル】&#10;有形固定資産減価償却率該当値テキスト"/>
        <xdr:cNvSpPr txBox="1"/>
      </xdr:nvSpPr>
      <xdr:spPr>
        <a:xfrm>
          <a:off x="4673600" y="10229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81462</xdr:rowOff>
    </xdr:from>
    <xdr:to>
      <xdr:col>20</xdr:col>
      <xdr:colOff>38100</xdr:colOff>
      <xdr:row>61</xdr:row>
      <xdr:rowOff>11612</xdr:rowOff>
    </xdr:to>
    <xdr:sp macro="" textlink="">
      <xdr:nvSpPr>
        <xdr:cNvPr id="191" name="楕円 190"/>
        <xdr:cNvSpPr/>
      </xdr:nvSpPr>
      <xdr:spPr>
        <a:xfrm>
          <a:off x="3746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132262</xdr:rowOff>
    </xdr:from>
    <xdr:to>
      <xdr:col>24</xdr:col>
      <xdr:colOff>63500</xdr:colOff>
      <xdr:row>60</xdr:row>
      <xdr:rowOff>142059</xdr:rowOff>
    </xdr:to>
    <xdr:cxnSp macro="">
      <xdr:nvCxnSpPr>
        <xdr:cNvPr id="192" name="直線コネクタ 191"/>
        <xdr:cNvCxnSpPr/>
      </xdr:nvCxnSpPr>
      <xdr:spPr>
        <a:xfrm>
          <a:off x="3797300" y="10419262"/>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76563</xdr:rowOff>
    </xdr:from>
    <xdr:to>
      <xdr:col>15</xdr:col>
      <xdr:colOff>101600</xdr:colOff>
      <xdr:row>61</xdr:row>
      <xdr:rowOff>6713</xdr:rowOff>
    </xdr:to>
    <xdr:sp macro="" textlink="">
      <xdr:nvSpPr>
        <xdr:cNvPr id="193" name="楕円 192"/>
        <xdr:cNvSpPr/>
      </xdr:nvSpPr>
      <xdr:spPr>
        <a:xfrm>
          <a:off x="2857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127363</xdr:rowOff>
    </xdr:from>
    <xdr:to>
      <xdr:col>19</xdr:col>
      <xdr:colOff>177800</xdr:colOff>
      <xdr:row>60</xdr:row>
      <xdr:rowOff>132262</xdr:rowOff>
    </xdr:to>
    <xdr:cxnSp macro="">
      <xdr:nvCxnSpPr>
        <xdr:cNvPr id="194" name="直線コネクタ 193"/>
        <xdr:cNvCxnSpPr/>
      </xdr:nvCxnSpPr>
      <xdr:spPr>
        <a:xfrm>
          <a:off x="2908300" y="1041436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48804</xdr:rowOff>
    </xdr:from>
    <xdr:to>
      <xdr:col>10</xdr:col>
      <xdr:colOff>165100</xdr:colOff>
      <xdr:row>60</xdr:row>
      <xdr:rowOff>150404</xdr:rowOff>
    </xdr:to>
    <xdr:sp macro="" textlink="">
      <xdr:nvSpPr>
        <xdr:cNvPr id="195" name="楕円 194"/>
        <xdr:cNvSpPr/>
      </xdr:nvSpPr>
      <xdr:spPr>
        <a:xfrm>
          <a:off x="1968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99604</xdr:rowOff>
    </xdr:from>
    <xdr:to>
      <xdr:col>15</xdr:col>
      <xdr:colOff>50800</xdr:colOff>
      <xdr:row>60</xdr:row>
      <xdr:rowOff>127363</xdr:rowOff>
    </xdr:to>
    <xdr:cxnSp macro="">
      <xdr:nvCxnSpPr>
        <xdr:cNvPr id="196" name="直線コネクタ 195"/>
        <xdr:cNvCxnSpPr/>
      </xdr:nvCxnSpPr>
      <xdr:spPr>
        <a:xfrm>
          <a:off x="2019300" y="1038660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65133</xdr:rowOff>
    </xdr:from>
    <xdr:to>
      <xdr:col>6</xdr:col>
      <xdr:colOff>38100</xdr:colOff>
      <xdr:row>55</xdr:row>
      <xdr:rowOff>166733</xdr:rowOff>
    </xdr:to>
    <xdr:sp macro="" textlink="">
      <xdr:nvSpPr>
        <xdr:cNvPr id="197" name="楕円 196"/>
        <xdr:cNvSpPr/>
      </xdr:nvSpPr>
      <xdr:spPr>
        <a:xfrm>
          <a:off x="1079500" y="94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115933</xdr:rowOff>
    </xdr:from>
    <xdr:to>
      <xdr:col>10</xdr:col>
      <xdr:colOff>114300</xdr:colOff>
      <xdr:row>60</xdr:row>
      <xdr:rowOff>99604</xdr:rowOff>
    </xdr:to>
    <xdr:cxnSp macro="">
      <xdr:nvCxnSpPr>
        <xdr:cNvPr id="198" name="直線コネクタ 197"/>
        <xdr:cNvCxnSpPr/>
      </xdr:nvCxnSpPr>
      <xdr:spPr>
        <a:xfrm>
          <a:off x="1130300" y="9545683"/>
          <a:ext cx="889000" cy="84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9" name="n_1aveValue【橋りょう・トンネル】&#10;有形固定資産減価償却率"/>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200" name="n_2aveValue【橋りょう・トンネル】&#10;有形固定資産減価償却率"/>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201" name="n_3aveValue【橋りょう・トンネル】&#10;有形固定資産減価償却率"/>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86014</xdr:rowOff>
    </xdr:from>
    <xdr:ext cx="405111" cy="259045"/>
    <xdr:sp macro="" textlink="">
      <xdr:nvSpPr>
        <xdr:cNvPr id="202" name="n_4aveValue【橋りょう・トンネル】&#10;有形固定資産減価償却率"/>
        <xdr:cNvSpPr txBox="1"/>
      </xdr:nvSpPr>
      <xdr:spPr>
        <a:xfrm>
          <a:off x="9277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2739</xdr:rowOff>
    </xdr:from>
    <xdr:ext cx="405111" cy="259045"/>
    <xdr:sp macro="" textlink="">
      <xdr:nvSpPr>
        <xdr:cNvPr id="203" name="n_1mainValue【橋りょう・トンネル】&#10;有形固定資産減価償却率"/>
        <xdr:cNvSpPr txBox="1"/>
      </xdr:nvSpPr>
      <xdr:spPr>
        <a:xfrm>
          <a:off x="35820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169290</xdr:rowOff>
    </xdr:from>
    <xdr:ext cx="405111" cy="259045"/>
    <xdr:sp macro="" textlink="">
      <xdr:nvSpPr>
        <xdr:cNvPr id="204" name="n_2mainValue【橋りょう・トンネル】&#10;有形固定資産減価償却率"/>
        <xdr:cNvSpPr txBox="1"/>
      </xdr:nvSpPr>
      <xdr:spPr>
        <a:xfrm>
          <a:off x="2705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166931</xdr:rowOff>
    </xdr:from>
    <xdr:ext cx="405111" cy="259045"/>
    <xdr:sp macro="" textlink="">
      <xdr:nvSpPr>
        <xdr:cNvPr id="205" name="n_3mainValue【橋りょう・トンネル】&#10;有形固定資産減価償却率"/>
        <xdr:cNvSpPr txBox="1"/>
      </xdr:nvSpPr>
      <xdr:spPr>
        <a:xfrm>
          <a:off x="1816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54</xdr:row>
      <xdr:rowOff>11810</xdr:rowOff>
    </xdr:from>
    <xdr:ext cx="340478" cy="259045"/>
    <xdr:sp macro="" textlink="">
      <xdr:nvSpPr>
        <xdr:cNvPr id="206" name="n_4mainValue【橋りょう・トンネル】&#10;有形固定資産減価償却率"/>
        <xdr:cNvSpPr txBox="1"/>
      </xdr:nvSpPr>
      <xdr:spPr>
        <a:xfrm>
          <a:off x="960061" y="92701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37" name="【橋りょう・トンネル】&#10;一人当たり有形固定資産（償却資産）額平均値テキスト"/>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44953</xdr:rowOff>
    </xdr:from>
    <xdr:to>
      <xdr:col>55</xdr:col>
      <xdr:colOff>50800</xdr:colOff>
      <xdr:row>64</xdr:row>
      <xdr:rowOff>146553</xdr:rowOff>
    </xdr:to>
    <xdr:sp macro="" textlink="">
      <xdr:nvSpPr>
        <xdr:cNvPr id="248" name="楕円 247"/>
        <xdr:cNvSpPr/>
      </xdr:nvSpPr>
      <xdr:spPr>
        <a:xfrm>
          <a:off x="10426700" y="1101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162262</xdr:rowOff>
    </xdr:from>
    <xdr:ext cx="599010" cy="259045"/>
    <xdr:sp macro="" textlink="">
      <xdr:nvSpPr>
        <xdr:cNvPr id="249" name="【橋りょう・トンネル】&#10;一人当たり有形固定資産（償却資産）額該当値テキスト"/>
        <xdr:cNvSpPr txBox="1"/>
      </xdr:nvSpPr>
      <xdr:spPr>
        <a:xfrm>
          <a:off x="10515600" y="1096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45408</xdr:rowOff>
    </xdr:from>
    <xdr:to>
      <xdr:col>50</xdr:col>
      <xdr:colOff>165100</xdr:colOff>
      <xdr:row>64</xdr:row>
      <xdr:rowOff>147008</xdr:rowOff>
    </xdr:to>
    <xdr:sp macro="" textlink="">
      <xdr:nvSpPr>
        <xdr:cNvPr id="250" name="楕円 249"/>
        <xdr:cNvSpPr/>
      </xdr:nvSpPr>
      <xdr:spPr>
        <a:xfrm>
          <a:off x="9588500" y="1101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95753</xdr:rowOff>
    </xdr:from>
    <xdr:to>
      <xdr:col>55</xdr:col>
      <xdr:colOff>0</xdr:colOff>
      <xdr:row>64</xdr:row>
      <xdr:rowOff>96208</xdr:rowOff>
    </xdr:to>
    <xdr:cxnSp macro="">
      <xdr:nvCxnSpPr>
        <xdr:cNvPr id="251" name="直線コネクタ 250"/>
        <xdr:cNvCxnSpPr/>
      </xdr:nvCxnSpPr>
      <xdr:spPr>
        <a:xfrm flipV="1">
          <a:off x="9639300" y="11068553"/>
          <a:ext cx="8382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46217</xdr:rowOff>
    </xdr:from>
    <xdr:to>
      <xdr:col>46</xdr:col>
      <xdr:colOff>38100</xdr:colOff>
      <xdr:row>64</xdr:row>
      <xdr:rowOff>147817</xdr:rowOff>
    </xdr:to>
    <xdr:sp macro="" textlink="">
      <xdr:nvSpPr>
        <xdr:cNvPr id="252" name="楕円 251"/>
        <xdr:cNvSpPr/>
      </xdr:nvSpPr>
      <xdr:spPr>
        <a:xfrm>
          <a:off x="8699500" y="1101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96208</xdr:rowOff>
    </xdr:from>
    <xdr:to>
      <xdr:col>50</xdr:col>
      <xdr:colOff>114300</xdr:colOff>
      <xdr:row>64</xdr:row>
      <xdr:rowOff>97017</xdr:rowOff>
    </xdr:to>
    <xdr:cxnSp macro="">
      <xdr:nvCxnSpPr>
        <xdr:cNvPr id="253" name="直線コネクタ 252"/>
        <xdr:cNvCxnSpPr/>
      </xdr:nvCxnSpPr>
      <xdr:spPr>
        <a:xfrm flipV="1">
          <a:off x="8750300" y="11069008"/>
          <a:ext cx="889000" cy="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46180</xdr:rowOff>
    </xdr:from>
    <xdr:to>
      <xdr:col>41</xdr:col>
      <xdr:colOff>101600</xdr:colOff>
      <xdr:row>64</xdr:row>
      <xdr:rowOff>147780</xdr:rowOff>
    </xdr:to>
    <xdr:sp macro="" textlink="">
      <xdr:nvSpPr>
        <xdr:cNvPr id="254" name="楕円 253"/>
        <xdr:cNvSpPr/>
      </xdr:nvSpPr>
      <xdr:spPr>
        <a:xfrm>
          <a:off x="7810500" y="110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96980</xdr:rowOff>
    </xdr:from>
    <xdr:to>
      <xdr:col>45</xdr:col>
      <xdr:colOff>177800</xdr:colOff>
      <xdr:row>64</xdr:row>
      <xdr:rowOff>97017</xdr:rowOff>
    </xdr:to>
    <xdr:cxnSp macro="">
      <xdr:nvCxnSpPr>
        <xdr:cNvPr id="255" name="直線コネクタ 254"/>
        <xdr:cNvCxnSpPr/>
      </xdr:nvCxnSpPr>
      <xdr:spPr>
        <a:xfrm>
          <a:off x="7861300" y="11069780"/>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77869</xdr:rowOff>
    </xdr:from>
    <xdr:to>
      <xdr:col>36</xdr:col>
      <xdr:colOff>165100</xdr:colOff>
      <xdr:row>65</xdr:row>
      <xdr:rowOff>8019</xdr:rowOff>
    </xdr:to>
    <xdr:sp macro="" textlink="">
      <xdr:nvSpPr>
        <xdr:cNvPr id="256" name="楕円 255"/>
        <xdr:cNvSpPr/>
      </xdr:nvSpPr>
      <xdr:spPr>
        <a:xfrm>
          <a:off x="6921500" y="1105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96980</xdr:rowOff>
    </xdr:from>
    <xdr:to>
      <xdr:col>41</xdr:col>
      <xdr:colOff>50800</xdr:colOff>
      <xdr:row>64</xdr:row>
      <xdr:rowOff>128669</xdr:rowOff>
    </xdr:to>
    <xdr:cxnSp macro="">
      <xdr:nvCxnSpPr>
        <xdr:cNvPr id="257" name="直線コネクタ 256"/>
        <xdr:cNvCxnSpPr/>
      </xdr:nvCxnSpPr>
      <xdr:spPr>
        <a:xfrm flipV="1">
          <a:off x="6972300" y="11069780"/>
          <a:ext cx="889000" cy="3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58" name="n_1aveValue【橋りょう・トンネル】&#10;一人当たり有形固定資産（償却資産）額"/>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59" name="n_2aveValue【橋りょう・トンネル】&#10;一人当たり有形固定資産（償却資産）額"/>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60" name="n_3aveValue【橋りょう・トンネル】&#10;一人当たり有形固定資産（償却資産）額"/>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61" name="n_4aveValue【橋りょう・トンネル】&#10;一人当たり有形固定資産（償却資産）額"/>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138135</xdr:rowOff>
    </xdr:from>
    <xdr:ext cx="599010" cy="259045"/>
    <xdr:sp macro="" textlink="">
      <xdr:nvSpPr>
        <xdr:cNvPr id="262" name="n_1mainValue【橋りょう・トンネル】&#10;一人当たり有形固定資産（償却資産）額"/>
        <xdr:cNvSpPr txBox="1"/>
      </xdr:nvSpPr>
      <xdr:spPr>
        <a:xfrm>
          <a:off x="9327095" y="1111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138944</xdr:rowOff>
    </xdr:from>
    <xdr:ext cx="599010" cy="259045"/>
    <xdr:sp macro="" textlink="">
      <xdr:nvSpPr>
        <xdr:cNvPr id="263" name="n_2mainValue【橋りょう・トンネル】&#10;一人当たり有形固定資産（償却資産）額"/>
        <xdr:cNvSpPr txBox="1"/>
      </xdr:nvSpPr>
      <xdr:spPr>
        <a:xfrm>
          <a:off x="8450795" y="1111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138907</xdr:rowOff>
    </xdr:from>
    <xdr:ext cx="599010" cy="259045"/>
    <xdr:sp macro="" textlink="">
      <xdr:nvSpPr>
        <xdr:cNvPr id="264" name="n_3mainValue【橋りょう・トンネル】&#10;一人当たり有形固定資産（償却資産）額"/>
        <xdr:cNvSpPr txBox="1"/>
      </xdr:nvSpPr>
      <xdr:spPr>
        <a:xfrm>
          <a:off x="7561795" y="1111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170596</xdr:rowOff>
    </xdr:from>
    <xdr:ext cx="469744" cy="259045"/>
    <xdr:sp macro="" textlink="">
      <xdr:nvSpPr>
        <xdr:cNvPr id="265" name="n_4mainValue【橋りょう・トンネル】&#10;一人当たり有形固定資産（償却資産）額"/>
        <xdr:cNvSpPr txBox="1"/>
      </xdr:nvSpPr>
      <xdr:spPr>
        <a:xfrm>
          <a:off x="6737428" y="1114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91" name="直線コネクタ 290"/>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94" name="【公営住宅】&#10;有形固定資産減価償却率最大値テキスト"/>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95" name="直線コネクタ 294"/>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96" name="【公営住宅】&#10;有形固定資産減価償却率平均値テキスト"/>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7" name="フローチャート: 判断 296"/>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98" name="フローチャート: 判断 297"/>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99" name="フローチャート: 判断 298"/>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00" name="フローチャート: 判断 299"/>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301" name="フローチャート: 判断 300"/>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165281</xdr:rowOff>
    </xdr:from>
    <xdr:to>
      <xdr:col>24</xdr:col>
      <xdr:colOff>114300</xdr:colOff>
      <xdr:row>82</xdr:row>
      <xdr:rowOff>95431</xdr:rowOff>
    </xdr:to>
    <xdr:sp macro="" textlink="">
      <xdr:nvSpPr>
        <xdr:cNvPr id="307" name="楕円 306"/>
        <xdr:cNvSpPr/>
      </xdr:nvSpPr>
      <xdr:spPr>
        <a:xfrm>
          <a:off x="45847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16708</xdr:rowOff>
    </xdr:from>
    <xdr:ext cx="405111" cy="259045"/>
    <xdr:sp macro="" textlink="">
      <xdr:nvSpPr>
        <xdr:cNvPr id="308" name="【公営住宅】&#10;有形固定資産減価償却率該当値テキスト"/>
        <xdr:cNvSpPr txBox="1"/>
      </xdr:nvSpPr>
      <xdr:spPr>
        <a:xfrm>
          <a:off x="4673600" y="1390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126093</xdr:rowOff>
    </xdr:from>
    <xdr:to>
      <xdr:col>20</xdr:col>
      <xdr:colOff>38100</xdr:colOff>
      <xdr:row>82</xdr:row>
      <xdr:rowOff>56243</xdr:rowOff>
    </xdr:to>
    <xdr:sp macro="" textlink="">
      <xdr:nvSpPr>
        <xdr:cNvPr id="309" name="楕円 308"/>
        <xdr:cNvSpPr/>
      </xdr:nvSpPr>
      <xdr:spPr>
        <a:xfrm>
          <a:off x="3746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5443</xdr:rowOff>
    </xdr:from>
    <xdr:to>
      <xdr:col>24</xdr:col>
      <xdr:colOff>63500</xdr:colOff>
      <xdr:row>82</xdr:row>
      <xdr:rowOff>44631</xdr:rowOff>
    </xdr:to>
    <xdr:cxnSp macro="">
      <xdr:nvCxnSpPr>
        <xdr:cNvPr id="310" name="直線コネクタ 309"/>
        <xdr:cNvCxnSpPr/>
      </xdr:nvCxnSpPr>
      <xdr:spPr>
        <a:xfrm>
          <a:off x="3797300" y="1406434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147320</xdr:rowOff>
    </xdr:from>
    <xdr:to>
      <xdr:col>15</xdr:col>
      <xdr:colOff>101600</xdr:colOff>
      <xdr:row>82</xdr:row>
      <xdr:rowOff>77470</xdr:rowOff>
    </xdr:to>
    <xdr:sp macro="" textlink="">
      <xdr:nvSpPr>
        <xdr:cNvPr id="311" name="楕円 310"/>
        <xdr:cNvSpPr/>
      </xdr:nvSpPr>
      <xdr:spPr>
        <a:xfrm>
          <a:off x="2857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5443</xdr:rowOff>
    </xdr:from>
    <xdr:to>
      <xdr:col>19</xdr:col>
      <xdr:colOff>177800</xdr:colOff>
      <xdr:row>82</xdr:row>
      <xdr:rowOff>26670</xdr:rowOff>
    </xdr:to>
    <xdr:cxnSp macro="">
      <xdr:nvCxnSpPr>
        <xdr:cNvPr id="312" name="直線コネクタ 311"/>
        <xdr:cNvCxnSpPr/>
      </xdr:nvCxnSpPr>
      <xdr:spPr>
        <a:xfrm flipV="1">
          <a:off x="2908300" y="1406434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116295</xdr:rowOff>
    </xdr:from>
    <xdr:to>
      <xdr:col>10</xdr:col>
      <xdr:colOff>165100</xdr:colOff>
      <xdr:row>82</xdr:row>
      <xdr:rowOff>46445</xdr:rowOff>
    </xdr:to>
    <xdr:sp macro="" textlink="">
      <xdr:nvSpPr>
        <xdr:cNvPr id="313" name="楕円 312"/>
        <xdr:cNvSpPr/>
      </xdr:nvSpPr>
      <xdr:spPr>
        <a:xfrm>
          <a:off x="19685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167095</xdr:rowOff>
    </xdr:from>
    <xdr:to>
      <xdr:col>15</xdr:col>
      <xdr:colOff>50800</xdr:colOff>
      <xdr:row>82</xdr:row>
      <xdr:rowOff>26670</xdr:rowOff>
    </xdr:to>
    <xdr:cxnSp macro="">
      <xdr:nvCxnSpPr>
        <xdr:cNvPr id="314" name="直線コネクタ 313"/>
        <xdr:cNvCxnSpPr/>
      </xdr:nvCxnSpPr>
      <xdr:spPr>
        <a:xfrm>
          <a:off x="2019300" y="1405454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140788</xdr:rowOff>
    </xdr:from>
    <xdr:to>
      <xdr:col>6</xdr:col>
      <xdr:colOff>38100</xdr:colOff>
      <xdr:row>82</xdr:row>
      <xdr:rowOff>70938</xdr:rowOff>
    </xdr:to>
    <xdr:sp macro="" textlink="">
      <xdr:nvSpPr>
        <xdr:cNvPr id="315" name="楕円 314"/>
        <xdr:cNvSpPr/>
      </xdr:nvSpPr>
      <xdr:spPr>
        <a:xfrm>
          <a:off x="10795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167095</xdr:rowOff>
    </xdr:from>
    <xdr:to>
      <xdr:col>10</xdr:col>
      <xdr:colOff>114300</xdr:colOff>
      <xdr:row>82</xdr:row>
      <xdr:rowOff>20138</xdr:rowOff>
    </xdr:to>
    <xdr:cxnSp macro="">
      <xdr:nvCxnSpPr>
        <xdr:cNvPr id="316" name="直線コネクタ 315"/>
        <xdr:cNvCxnSpPr/>
      </xdr:nvCxnSpPr>
      <xdr:spPr>
        <a:xfrm flipV="1">
          <a:off x="1130300" y="1405454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129013</xdr:rowOff>
    </xdr:from>
    <xdr:ext cx="405111" cy="259045"/>
    <xdr:sp macro="" textlink="">
      <xdr:nvSpPr>
        <xdr:cNvPr id="317" name="n_1aveValue【公営住宅】&#10;有形固定資産減価償却率"/>
        <xdr:cNvSpPr txBox="1"/>
      </xdr:nvSpPr>
      <xdr:spPr>
        <a:xfrm>
          <a:off x="35820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58800</xdr:rowOff>
    </xdr:from>
    <xdr:ext cx="405111" cy="259045"/>
    <xdr:sp macro="" textlink="">
      <xdr:nvSpPr>
        <xdr:cNvPr id="318" name="n_2aveValue【公営住宅】&#10;有形固定資産減価償却率"/>
        <xdr:cNvSpPr txBox="1"/>
      </xdr:nvSpPr>
      <xdr:spPr>
        <a:xfrm>
          <a:off x="2705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104520</xdr:rowOff>
    </xdr:from>
    <xdr:ext cx="405111" cy="259045"/>
    <xdr:sp macro="" textlink="">
      <xdr:nvSpPr>
        <xdr:cNvPr id="319" name="n_3aveValue【公営住宅】&#10;有形固定資産減価償却率"/>
        <xdr:cNvSpPr txBox="1"/>
      </xdr:nvSpPr>
      <xdr:spPr>
        <a:xfrm>
          <a:off x="1816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120848</xdr:rowOff>
    </xdr:from>
    <xdr:ext cx="405111" cy="259045"/>
    <xdr:sp macro="" textlink="">
      <xdr:nvSpPr>
        <xdr:cNvPr id="320" name="n_4aveValue【公営住宅】&#10;有形固定資産減価償却率"/>
        <xdr:cNvSpPr txBox="1"/>
      </xdr:nvSpPr>
      <xdr:spPr>
        <a:xfrm>
          <a:off x="927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72770</xdr:rowOff>
    </xdr:from>
    <xdr:ext cx="405111" cy="259045"/>
    <xdr:sp macro="" textlink="">
      <xdr:nvSpPr>
        <xdr:cNvPr id="321" name="n_1mainValue【公営住宅】&#10;有形固定資産減価償却率"/>
        <xdr:cNvSpPr txBox="1"/>
      </xdr:nvSpPr>
      <xdr:spPr>
        <a:xfrm>
          <a:off x="35820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93997</xdr:rowOff>
    </xdr:from>
    <xdr:ext cx="405111" cy="259045"/>
    <xdr:sp macro="" textlink="">
      <xdr:nvSpPr>
        <xdr:cNvPr id="322" name="n_2mainValue【公営住宅】&#10;有形固定資産減価償却率"/>
        <xdr:cNvSpPr txBox="1"/>
      </xdr:nvSpPr>
      <xdr:spPr>
        <a:xfrm>
          <a:off x="2705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62972</xdr:rowOff>
    </xdr:from>
    <xdr:ext cx="405111" cy="259045"/>
    <xdr:sp macro="" textlink="">
      <xdr:nvSpPr>
        <xdr:cNvPr id="323" name="n_3mainValue【公営住宅】&#10;有形固定資産減価償却率"/>
        <xdr:cNvSpPr txBox="1"/>
      </xdr:nvSpPr>
      <xdr:spPr>
        <a:xfrm>
          <a:off x="1816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87465</xdr:rowOff>
    </xdr:from>
    <xdr:ext cx="405111" cy="259045"/>
    <xdr:sp macro="" textlink="">
      <xdr:nvSpPr>
        <xdr:cNvPr id="324" name="n_4mainValue【公営住宅】&#10;有形固定資産減価償却率"/>
        <xdr:cNvSpPr txBox="1"/>
      </xdr:nvSpPr>
      <xdr:spPr>
        <a:xfrm>
          <a:off x="927744" y="1380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5" name="直線コネクタ 33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6" name="テキスト ボックス 33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7" name="直線コネクタ 33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8" name="テキスト ボックス 33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9" name="直線コネクタ 33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0" name="テキスト ボックス 33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1" name="直線コネクタ 34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2" name="テキスト ボックス 34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46" name="直線コネクタ 345"/>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7"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8" name="直線コネクタ 347"/>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49" name="【公営住宅】&#10;一人当たり面積最大値テキスト"/>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50" name="直線コネクタ 349"/>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164837</xdr:rowOff>
    </xdr:from>
    <xdr:ext cx="469744" cy="259045"/>
    <xdr:sp macro="" textlink="">
      <xdr:nvSpPr>
        <xdr:cNvPr id="351" name="【公営住宅】&#10;一人当たり面積平均値テキスト"/>
        <xdr:cNvSpPr txBox="1"/>
      </xdr:nvSpPr>
      <xdr:spPr>
        <a:xfrm>
          <a:off x="10515600" y="14566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52" name="フローチャート: 判断 351"/>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53" name="フローチャート: 判断 352"/>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54" name="フローチャート: 判断 353"/>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55" name="フローチャート: 判断 354"/>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56" name="フローチャート: 判断 355"/>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80569</xdr:rowOff>
    </xdr:from>
    <xdr:to>
      <xdr:col>55</xdr:col>
      <xdr:colOff>50800</xdr:colOff>
      <xdr:row>85</xdr:row>
      <xdr:rowOff>10719</xdr:rowOff>
    </xdr:to>
    <xdr:sp macro="" textlink="">
      <xdr:nvSpPr>
        <xdr:cNvPr id="362" name="楕円 361"/>
        <xdr:cNvSpPr/>
      </xdr:nvSpPr>
      <xdr:spPr>
        <a:xfrm>
          <a:off x="10426700" y="1448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103446</xdr:rowOff>
    </xdr:from>
    <xdr:ext cx="469744" cy="259045"/>
    <xdr:sp macro="" textlink="">
      <xdr:nvSpPr>
        <xdr:cNvPr id="363" name="【公営住宅】&#10;一人当たり面積該当値テキスト"/>
        <xdr:cNvSpPr txBox="1"/>
      </xdr:nvSpPr>
      <xdr:spPr>
        <a:xfrm>
          <a:off x="10515600" y="1433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76912</xdr:rowOff>
    </xdr:from>
    <xdr:to>
      <xdr:col>50</xdr:col>
      <xdr:colOff>165100</xdr:colOff>
      <xdr:row>85</xdr:row>
      <xdr:rowOff>7062</xdr:rowOff>
    </xdr:to>
    <xdr:sp macro="" textlink="">
      <xdr:nvSpPr>
        <xdr:cNvPr id="364" name="楕円 363"/>
        <xdr:cNvSpPr/>
      </xdr:nvSpPr>
      <xdr:spPr>
        <a:xfrm>
          <a:off x="9588500" y="1447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127712</xdr:rowOff>
    </xdr:from>
    <xdr:to>
      <xdr:col>55</xdr:col>
      <xdr:colOff>0</xdr:colOff>
      <xdr:row>84</xdr:row>
      <xdr:rowOff>131369</xdr:rowOff>
    </xdr:to>
    <xdr:cxnSp macro="">
      <xdr:nvCxnSpPr>
        <xdr:cNvPr id="365" name="直線コネクタ 364"/>
        <xdr:cNvCxnSpPr/>
      </xdr:nvCxnSpPr>
      <xdr:spPr>
        <a:xfrm>
          <a:off x="9639300" y="14529512"/>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76682</xdr:rowOff>
    </xdr:from>
    <xdr:to>
      <xdr:col>46</xdr:col>
      <xdr:colOff>38100</xdr:colOff>
      <xdr:row>85</xdr:row>
      <xdr:rowOff>6832</xdr:rowOff>
    </xdr:to>
    <xdr:sp macro="" textlink="">
      <xdr:nvSpPr>
        <xdr:cNvPr id="366" name="楕円 365"/>
        <xdr:cNvSpPr/>
      </xdr:nvSpPr>
      <xdr:spPr>
        <a:xfrm>
          <a:off x="8699500" y="1447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127482</xdr:rowOff>
    </xdr:from>
    <xdr:to>
      <xdr:col>50</xdr:col>
      <xdr:colOff>114300</xdr:colOff>
      <xdr:row>84</xdr:row>
      <xdr:rowOff>127712</xdr:rowOff>
    </xdr:to>
    <xdr:cxnSp macro="">
      <xdr:nvCxnSpPr>
        <xdr:cNvPr id="367" name="直線コネクタ 366"/>
        <xdr:cNvCxnSpPr/>
      </xdr:nvCxnSpPr>
      <xdr:spPr>
        <a:xfrm>
          <a:off x="8750300" y="14529282"/>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68224</xdr:rowOff>
    </xdr:from>
    <xdr:to>
      <xdr:col>41</xdr:col>
      <xdr:colOff>101600</xdr:colOff>
      <xdr:row>84</xdr:row>
      <xdr:rowOff>169824</xdr:rowOff>
    </xdr:to>
    <xdr:sp macro="" textlink="">
      <xdr:nvSpPr>
        <xdr:cNvPr id="368" name="楕円 367"/>
        <xdr:cNvSpPr/>
      </xdr:nvSpPr>
      <xdr:spPr>
        <a:xfrm>
          <a:off x="7810500" y="144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119024</xdr:rowOff>
    </xdr:from>
    <xdr:to>
      <xdr:col>45</xdr:col>
      <xdr:colOff>177800</xdr:colOff>
      <xdr:row>84</xdr:row>
      <xdr:rowOff>127482</xdr:rowOff>
    </xdr:to>
    <xdr:cxnSp macro="">
      <xdr:nvCxnSpPr>
        <xdr:cNvPr id="369" name="直線コネクタ 368"/>
        <xdr:cNvCxnSpPr/>
      </xdr:nvCxnSpPr>
      <xdr:spPr>
        <a:xfrm>
          <a:off x="7861300" y="14520824"/>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63652</xdr:rowOff>
    </xdr:from>
    <xdr:to>
      <xdr:col>36</xdr:col>
      <xdr:colOff>165100</xdr:colOff>
      <xdr:row>84</xdr:row>
      <xdr:rowOff>165252</xdr:rowOff>
    </xdr:to>
    <xdr:sp macro="" textlink="">
      <xdr:nvSpPr>
        <xdr:cNvPr id="370" name="楕円 369"/>
        <xdr:cNvSpPr/>
      </xdr:nvSpPr>
      <xdr:spPr>
        <a:xfrm>
          <a:off x="6921500" y="1446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114452</xdr:rowOff>
    </xdr:from>
    <xdr:to>
      <xdr:col>41</xdr:col>
      <xdr:colOff>50800</xdr:colOff>
      <xdr:row>84</xdr:row>
      <xdr:rowOff>119024</xdr:rowOff>
    </xdr:to>
    <xdr:cxnSp macro="">
      <xdr:nvCxnSpPr>
        <xdr:cNvPr id="371" name="直線コネクタ 370"/>
        <xdr:cNvCxnSpPr/>
      </xdr:nvCxnSpPr>
      <xdr:spPr>
        <a:xfrm>
          <a:off x="6972300" y="145162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113631</xdr:rowOff>
    </xdr:from>
    <xdr:ext cx="469744" cy="259045"/>
    <xdr:sp macro="" textlink="">
      <xdr:nvSpPr>
        <xdr:cNvPr id="372" name="n_1aveValue【公営住宅】&#10;一人当たり面積"/>
        <xdr:cNvSpPr txBox="1"/>
      </xdr:nvSpPr>
      <xdr:spPr>
        <a:xfrm>
          <a:off x="9391727" y="1468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127804</xdr:rowOff>
    </xdr:from>
    <xdr:ext cx="469744" cy="259045"/>
    <xdr:sp macro="" textlink="">
      <xdr:nvSpPr>
        <xdr:cNvPr id="373" name="n_2aveValue【公営住宅】&#10;一人当たり面積"/>
        <xdr:cNvSpPr txBox="1"/>
      </xdr:nvSpPr>
      <xdr:spPr>
        <a:xfrm>
          <a:off x="8515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110202</xdr:rowOff>
    </xdr:from>
    <xdr:ext cx="469744" cy="259045"/>
    <xdr:sp macro="" textlink="">
      <xdr:nvSpPr>
        <xdr:cNvPr id="374" name="n_3aveValue【公営住宅】&#10;一人当たり面積"/>
        <xdr:cNvSpPr txBox="1"/>
      </xdr:nvSpPr>
      <xdr:spPr>
        <a:xfrm>
          <a:off x="7626427" y="1468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128261</xdr:rowOff>
    </xdr:from>
    <xdr:ext cx="469744" cy="259045"/>
    <xdr:sp macro="" textlink="">
      <xdr:nvSpPr>
        <xdr:cNvPr id="375" name="n_4aveValue【公営住宅】&#10;一人当たり面積"/>
        <xdr:cNvSpPr txBox="1"/>
      </xdr:nvSpPr>
      <xdr:spPr>
        <a:xfrm>
          <a:off x="6737427" y="1470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23589</xdr:rowOff>
    </xdr:from>
    <xdr:ext cx="469744" cy="259045"/>
    <xdr:sp macro="" textlink="">
      <xdr:nvSpPr>
        <xdr:cNvPr id="376" name="n_1mainValue【公営住宅】&#10;一人当たり面積"/>
        <xdr:cNvSpPr txBox="1"/>
      </xdr:nvSpPr>
      <xdr:spPr>
        <a:xfrm>
          <a:off x="9391727" y="142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23359</xdr:rowOff>
    </xdr:from>
    <xdr:ext cx="469744" cy="259045"/>
    <xdr:sp macro="" textlink="">
      <xdr:nvSpPr>
        <xdr:cNvPr id="377" name="n_2mainValue【公営住宅】&#10;一人当たり面積"/>
        <xdr:cNvSpPr txBox="1"/>
      </xdr:nvSpPr>
      <xdr:spPr>
        <a:xfrm>
          <a:off x="8515427" y="1425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14901</xdr:rowOff>
    </xdr:from>
    <xdr:ext cx="469744" cy="259045"/>
    <xdr:sp macro="" textlink="">
      <xdr:nvSpPr>
        <xdr:cNvPr id="378" name="n_3mainValue【公営住宅】&#10;一人当たり面積"/>
        <xdr:cNvSpPr txBox="1"/>
      </xdr:nvSpPr>
      <xdr:spPr>
        <a:xfrm>
          <a:off x="7626427" y="142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10329</xdr:rowOff>
    </xdr:from>
    <xdr:ext cx="469744" cy="259045"/>
    <xdr:sp macro="" textlink="">
      <xdr:nvSpPr>
        <xdr:cNvPr id="379" name="n_4mainValue【公営住宅】&#10;一人当たり面積"/>
        <xdr:cNvSpPr txBox="1"/>
      </xdr:nvSpPr>
      <xdr:spPr>
        <a:xfrm>
          <a:off x="6737427" y="142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21" name="直線コネクタ 420"/>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24" name="【認定こども園・幼稚園・保育所】&#10;有形固定資産減価償却率最大値テキスト"/>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25" name="直線コネクタ 424"/>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426" name="【認定こども園・幼稚園・保育所】&#10;有形固定資産減価償却率平均値テキスト"/>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7" name="フローチャート: 判断 426"/>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28" name="フローチャート: 判断 427"/>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29" name="フローチャート: 判断 428"/>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30" name="フローチャート: 判断 429"/>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437" name="楕円 436"/>
        <xdr:cNvSpPr/>
      </xdr:nvSpPr>
      <xdr:spPr>
        <a:xfrm>
          <a:off x="162687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49910</xdr:rowOff>
    </xdr:from>
    <xdr:ext cx="405111" cy="259045"/>
    <xdr:sp macro="" textlink="">
      <xdr:nvSpPr>
        <xdr:cNvPr id="438" name="【認定こども園・幼稚園・保育所】&#10;有形固定資産減価償却率該当値テキスト"/>
        <xdr:cNvSpPr txBox="1"/>
      </xdr:nvSpPr>
      <xdr:spPr>
        <a:xfrm>
          <a:off x="16357600" y="6222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160927</xdr:rowOff>
    </xdr:from>
    <xdr:to>
      <xdr:col>81</xdr:col>
      <xdr:colOff>101600</xdr:colOff>
      <xdr:row>37</xdr:row>
      <xdr:rowOff>91077</xdr:rowOff>
    </xdr:to>
    <xdr:sp macro="" textlink="">
      <xdr:nvSpPr>
        <xdr:cNvPr id="439" name="楕円 438"/>
        <xdr:cNvSpPr/>
      </xdr:nvSpPr>
      <xdr:spPr>
        <a:xfrm>
          <a:off x="154305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40277</xdr:rowOff>
    </xdr:from>
    <xdr:to>
      <xdr:col>85</xdr:col>
      <xdr:colOff>127000</xdr:colOff>
      <xdr:row>37</xdr:row>
      <xdr:rowOff>77833</xdr:rowOff>
    </xdr:to>
    <xdr:cxnSp macro="">
      <xdr:nvCxnSpPr>
        <xdr:cNvPr id="440" name="直線コネクタ 439"/>
        <xdr:cNvCxnSpPr/>
      </xdr:nvCxnSpPr>
      <xdr:spPr>
        <a:xfrm>
          <a:off x="15481300" y="638392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123372</xdr:rowOff>
    </xdr:from>
    <xdr:to>
      <xdr:col>76</xdr:col>
      <xdr:colOff>165100</xdr:colOff>
      <xdr:row>37</xdr:row>
      <xdr:rowOff>53522</xdr:rowOff>
    </xdr:to>
    <xdr:sp macro="" textlink="">
      <xdr:nvSpPr>
        <xdr:cNvPr id="441" name="楕円 440"/>
        <xdr:cNvSpPr/>
      </xdr:nvSpPr>
      <xdr:spPr>
        <a:xfrm>
          <a:off x="14541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2722</xdr:rowOff>
    </xdr:from>
    <xdr:to>
      <xdr:col>81</xdr:col>
      <xdr:colOff>50800</xdr:colOff>
      <xdr:row>37</xdr:row>
      <xdr:rowOff>40277</xdr:rowOff>
    </xdr:to>
    <xdr:cxnSp macro="">
      <xdr:nvCxnSpPr>
        <xdr:cNvPr id="442" name="直線コネクタ 441"/>
        <xdr:cNvCxnSpPr/>
      </xdr:nvCxnSpPr>
      <xdr:spPr>
        <a:xfrm>
          <a:off x="14592300" y="634637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87449</xdr:rowOff>
    </xdr:from>
    <xdr:to>
      <xdr:col>72</xdr:col>
      <xdr:colOff>38100</xdr:colOff>
      <xdr:row>37</xdr:row>
      <xdr:rowOff>17599</xdr:rowOff>
    </xdr:to>
    <xdr:sp macro="" textlink="">
      <xdr:nvSpPr>
        <xdr:cNvPr id="443" name="楕円 442"/>
        <xdr:cNvSpPr/>
      </xdr:nvSpPr>
      <xdr:spPr>
        <a:xfrm>
          <a:off x="13652500" y="625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138249</xdr:rowOff>
    </xdr:from>
    <xdr:to>
      <xdr:col>76</xdr:col>
      <xdr:colOff>114300</xdr:colOff>
      <xdr:row>37</xdr:row>
      <xdr:rowOff>2722</xdr:rowOff>
    </xdr:to>
    <xdr:cxnSp macro="">
      <xdr:nvCxnSpPr>
        <xdr:cNvPr id="444" name="直線コネクタ 443"/>
        <xdr:cNvCxnSpPr/>
      </xdr:nvCxnSpPr>
      <xdr:spPr>
        <a:xfrm>
          <a:off x="13703300" y="63104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79284</xdr:rowOff>
    </xdr:from>
    <xdr:to>
      <xdr:col>67</xdr:col>
      <xdr:colOff>101600</xdr:colOff>
      <xdr:row>38</xdr:row>
      <xdr:rowOff>9434</xdr:rowOff>
    </xdr:to>
    <xdr:sp macro="" textlink="">
      <xdr:nvSpPr>
        <xdr:cNvPr id="445" name="楕円 444"/>
        <xdr:cNvSpPr/>
      </xdr:nvSpPr>
      <xdr:spPr>
        <a:xfrm>
          <a:off x="12763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138249</xdr:rowOff>
    </xdr:from>
    <xdr:to>
      <xdr:col>71</xdr:col>
      <xdr:colOff>177800</xdr:colOff>
      <xdr:row>37</xdr:row>
      <xdr:rowOff>130084</xdr:rowOff>
    </xdr:to>
    <xdr:cxnSp macro="">
      <xdr:nvCxnSpPr>
        <xdr:cNvPr id="446" name="直線コネクタ 445"/>
        <xdr:cNvCxnSpPr/>
      </xdr:nvCxnSpPr>
      <xdr:spPr>
        <a:xfrm flipV="1">
          <a:off x="12814300" y="631044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77305</xdr:rowOff>
    </xdr:from>
    <xdr:ext cx="405111" cy="259045"/>
    <xdr:sp macro="" textlink="">
      <xdr:nvSpPr>
        <xdr:cNvPr id="447" name="n_1aveValue【認定こども園・幼稚園・保育所】&#10;有形固定資産減価償却率"/>
        <xdr:cNvSpPr txBox="1"/>
      </xdr:nvSpPr>
      <xdr:spPr>
        <a:xfrm>
          <a:off x="152660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75673</xdr:rowOff>
    </xdr:from>
    <xdr:ext cx="405111" cy="259045"/>
    <xdr:sp macro="" textlink="">
      <xdr:nvSpPr>
        <xdr:cNvPr id="448" name="n_2aveValue【認定こども園・幼稚園・保育所】&#10;有形固定資産減価償却率"/>
        <xdr:cNvSpPr txBox="1"/>
      </xdr:nvSpPr>
      <xdr:spPr>
        <a:xfrm>
          <a:off x="14389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109962</xdr:rowOff>
    </xdr:from>
    <xdr:ext cx="405111" cy="259045"/>
    <xdr:sp macro="" textlink="">
      <xdr:nvSpPr>
        <xdr:cNvPr id="449" name="n_3aveValue【認定こども園・幼稚園・保育所】&#10;有形固定資産減価償却率"/>
        <xdr:cNvSpPr txBox="1"/>
      </xdr:nvSpPr>
      <xdr:spPr>
        <a:xfrm>
          <a:off x="13500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450" name="n_4aveValue【認定こども園・幼稚園・保育所】&#10;有形固定資産減価償却率"/>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107604</xdr:rowOff>
    </xdr:from>
    <xdr:ext cx="405111" cy="259045"/>
    <xdr:sp macro="" textlink="">
      <xdr:nvSpPr>
        <xdr:cNvPr id="451" name="n_1mainValue【認定こども園・幼稚園・保育所】&#10;有形固定資産減価償却率"/>
        <xdr:cNvSpPr txBox="1"/>
      </xdr:nvSpPr>
      <xdr:spPr>
        <a:xfrm>
          <a:off x="152660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70049</xdr:rowOff>
    </xdr:from>
    <xdr:ext cx="405111" cy="259045"/>
    <xdr:sp macro="" textlink="">
      <xdr:nvSpPr>
        <xdr:cNvPr id="452" name="n_2mainValue【認定こども園・幼稚園・保育所】&#10;有形固定資産減価償却率"/>
        <xdr:cNvSpPr txBox="1"/>
      </xdr:nvSpPr>
      <xdr:spPr>
        <a:xfrm>
          <a:off x="14389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34126</xdr:rowOff>
    </xdr:from>
    <xdr:ext cx="405111" cy="259045"/>
    <xdr:sp macro="" textlink="">
      <xdr:nvSpPr>
        <xdr:cNvPr id="453" name="n_3mainValue【認定こども園・幼稚園・保育所】&#10;有形固定資産減価償却率"/>
        <xdr:cNvSpPr txBox="1"/>
      </xdr:nvSpPr>
      <xdr:spPr>
        <a:xfrm>
          <a:off x="13500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25961</xdr:rowOff>
    </xdr:from>
    <xdr:ext cx="405111" cy="259045"/>
    <xdr:sp macro="" textlink="">
      <xdr:nvSpPr>
        <xdr:cNvPr id="454" name="n_4mainValue【認定こども園・幼稚園・保育所】&#10;有形固定資産減価償却率"/>
        <xdr:cNvSpPr txBox="1"/>
      </xdr:nvSpPr>
      <xdr:spPr>
        <a:xfrm>
          <a:off x="12611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76" name="直線コネクタ 475"/>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79" name="【認定こども園・幼稚園・保育所】&#10;一人当たり面積最大値テキスト"/>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80" name="直線コネクタ 479"/>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146575</xdr:rowOff>
    </xdr:from>
    <xdr:ext cx="469744" cy="259045"/>
    <xdr:sp macro="" textlink="">
      <xdr:nvSpPr>
        <xdr:cNvPr id="481" name="【認定こども園・幼稚園・保育所】&#10;一人当たり面積平均値テキスト"/>
        <xdr:cNvSpPr txBox="1"/>
      </xdr:nvSpPr>
      <xdr:spPr>
        <a:xfrm>
          <a:off x="221996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82" name="フローチャート: 判断 481"/>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83" name="フローチャート: 判断 482"/>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84" name="フローチャート: 判断 483"/>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85" name="フローチャート: 判断 484"/>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86" name="フローチャート: 判断 485"/>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64262</xdr:rowOff>
    </xdr:from>
    <xdr:to>
      <xdr:col>116</xdr:col>
      <xdr:colOff>114300</xdr:colOff>
      <xdr:row>40</xdr:row>
      <xdr:rowOff>165862</xdr:rowOff>
    </xdr:to>
    <xdr:sp macro="" textlink="">
      <xdr:nvSpPr>
        <xdr:cNvPr id="492" name="楕円 491"/>
        <xdr:cNvSpPr/>
      </xdr:nvSpPr>
      <xdr:spPr>
        <a:xfrm>
          <a:off x="22110700" y="692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42689</xdr:rowOff>
    </xdr:from>
    <xdr:ext cx="469744" cy="259045"/>
    <xdr:sp macro="" textlink="">
      <xdr:nvSpPr>
        <xdr:cNvPr id="493" name="【認定こども園・幼稚園・保育所】&#10;一人当たり面積該当値テキスト"/>
        <xdr:cNvSpPr txBox="1"/>
      </xdr:nvSpPr>
      <xdr:spPr>
        <a:xfrm>
          <a:off x="22199600"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64262</xdr:rowOff>
    </xdr:from>
    <xdr:to>
      <xdr:col>112</xdr:col>
      <xdr:colOff>38100</xdr:colOff>
      <xdr:row>40</xdr:row>
      <xdr:rowOff>165862</xdr:rowOff>
    </xdr:to>
    <xdr:sp macro="" textlink="">
      <xdr:nvSpPr>
        <xdr:cNvPr id="494" name="楕円 493"/>
        <xdr:cNvSpPr/>
      </xdr:nvSpPr>
      <xdr:spPr>
        <a:xfrm>
          <a:off x="21272500" y="692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115062</xdr:rowOff>
    </xdr:from>
    <xdr:to>
      <xdr:col>116</xdr:col>
      <xdr:colOff>63500</xdr:colOff>
      <xdr:row>40</xdr:row>
      <xdr:rowOff>115062</xdr:rowOff>
    </xdr:to>
    <xdr:cxnSp macro="">
      <xdr:nvCxnSpPr>
        <xdr:cNvPr id="495" name="直線コネクタ 494"/>
        <xdr:cNvCxnSpPr/>
      </xdr:nvCxnSpPr>
      <xdr:spPr>
        <a:xfrm>
          <a:off x="21323300" y="69730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64262</xdr:rowOff>
    </xdr:from>
    <xdr:to>
      <xdr:col>107</xdr:col>
      <xdr:colOff>101600</xdr:colOff>
      <xdr:row>40</xdr:row>
      <xdr:rowOff>165862</xdr:rowOff>
    </xdr:to>
    <xdr:sp macro="" textlink="">
      <xdr:nvSpPr>
        <xdr:cNvPr id="496" name="楕円 495"/>
        <xdr:cNvSpPr/>
      </xdr:nvSpPr>
      <xdr:spPr>
        <a:xfrm>
          <a:off x="20383500" y="692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115062</xdr:rowOff>
    </xdr:from>
    <xdr:to>
      <xdr:col>111</xdr:col>
      <xdr:colOff>177800</xdr:colOff>
      <xdr:row>40</xdr:row>
      <xdr:rowOff>115062</xdr:rowOff>
    </xdr:to>
    <xdr:cxnSp macro="">
      <xdr:nvCxnSpPr>
        <xdr:cNvPr id="497" name="直線コネクタ 496"/>
        <xdr:cNvCxnSpPr/>
      </xdr:nvCxnSpPr>
      <xdr:spPr>
        <a:xfrm>
          <a:off x="20434300" y="69730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64262</xdr:rowOff>
    </xdr:from>
    <xdr:to>
      <xdr:col>102</xdr:col>
      <xdr:colOff>165100</xdr:colOff>
      <xdr:row>40</xdr:row>
      <xdr:rowOff>165862</xdr:rowOff>
    </xdr:to>
    <xdr:sp macro="" textlink="">
      <xdr:nvSpPr>
        <xdr:cNvPr id="498" name="楕円 497"/>
        <xdr:cNvSpPr/>
      </xdr:nvSpPr>
      <xdr:spPr>
        <a:xfrm>
          <a:off x="19494500" y="692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115062</xdr:rowOff>
    </xdr:from>
    <xdr:to>
      <xdr:col>107</xdr:col>
      <xdr:colOff>50800</xdr:colOff>
      <xdr:row>40</xdr:row>
      <xdr:rowOff>115062</xdr:rowOff>
    </xdr:to>
    <xdr:cxnSp macro="">
      <xdr:nvCxnSpPr>
        <xdr:cNvPr id="499" name="直線コネクタ 498"/>
        <xdr:cNvCxnSpPr/>
      </xdr:nvCxnSpPr>
      <xdr:spPr>
        <a:xfrm>
          <a:off x="19545300" y="69730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4826</xdr:rowOff>
    </xdr:from>
    <xdr:to>
      <xdr:col>98</xdr:col>
      <xdr:colOff>38100</xdr:colOff>
      <xdr:row>41</xdr:row>
      <xdr:rowOff>106426</xdr:rowOff>
    </xdr:to>
    <xdr:sp macro="" textlink="">
      <xdr:nvSpPr>
        <xdr:cNvPr id="500" name="楕円 499"/>
        <xdr:cNvSpPr/>
      </xdr:nvSpPr>
      <xdr:spPr>
        <a:xfrm>
          <a:off x="18605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115062</xdr:rowOff>
    </xdr:from>
    <xdr:to>
      <xdr:col>102</xdr:col>
      <xdr:colOff>114300</xdr:colOff>
      <xdr:row>41</xdr:row>
      <xdr:rowOff>55626</xdr:rowOff>
    </xdr:to>
    <xdr:cxnSp macro="">
      <xdr:nvCxnSpPr>
        <xdr:cNvPr id="501" name="直線コネクタ 500"/>
        <xdr:cNvCxnSpPr/>
      </xdr:nvCxnSpPr>
      <xdr:spPr>
        <a:xfrm flipV="1">
          <a:off x="18656300" y="6973062"/>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84091</xdr:rowOff>
    </xdr:from>
    <xdr:ext cx="469744" cy="259045"/>
    <xdr:sp macro="" textlink="">
      <xdr:nvSpPr>
        <xdr:cNvPr id="502" name="n_1aveValue【認定こども園・幼稚園・保育所】&#10;一人当たり面積"/>
        <xdr:cNvSpPr txBox="1"/>
      </xdr:nvSpPr>
      <xdr:spPr>
        <a:xfrm>
          <a:off x="210757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81805</xdr:rowOff>
    </xdr:from>
    <xdr:ext cx="469744" cy="259045"/>
    <xdr:sp macro="" textlink="">
      <xdr:nvSpPr>
        <xdr:cNvPr id="503" name="n_2aveValue【認定こども園・幼稚園・保育所】&#10;一人当たり面積"/>
        <xdr:cNvSpPr txBox="1"/>
      </xdr:nvSpPr>
      <xdr:spPr>
        <a:xfrm>
          <a:off x="201994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504" name="n_3aveValue【認定こども園・幼稚園・保育所】&#10;一人当たり面積"/>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505" name="n_4aveValue【認定こども園・幼稚園・保育所】&#10;一人当たり面積"/>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156989</xdr:rowOff>
    </xdr:from>
    <xdr:ext cx="469744" cy="259045"/>
    <xdr:sp macro="" textlink="">
      <xdr:nvSpPr>
        <xdr:cNvPr id="506" name="n_1mainValue【認定こども園・幼稚園・保育所】&#10;一人当たり面積"/>
        <xdr:cNvSpPr txBox="1"/>
      </xdr:nvSpPr>
      <xdr:spPr>
        <a:xfrm>
          <a:off x="21075727" y="701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156989</xdr:rowOff>
    </xdr:from>
    <xdr:ext cx="469744" cy="259045"/>
    <xdr:sp macro="" textlink="">
      <xdr:nvSpPr>
        <xdr:cNvPr id="507" name="n_2mainValue【認定こども園・幼稚園・保育所】&#10;一人当たり面積"/>
        <xdr:cNvSpPr txBox="1"/>
      </xdr:nvSpPr>
      <xdr:spPr>
        <a:xfrm>
          <a:off x="20199427" y="701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156989</xdr:rowOff>
    </xdr:from>
    <xdr:ext cx="469744" cy="259045"/>
    <xdr:sp macro="" textlink="">
      <xdr:nvSpPr>
        <xdr:cNvPr id="508" name="n_3mainValue【認定こども園・幼稚園・保育所】&#10;一人当たり面積"/>
        <xdr:cNvSpPr txBox="1"/>
      </xdr:nvSpPr>
      <xdr:spPr>
        <a:xfrm>
          <a:off x="19310427" y="701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97553</xdr:rowOff>
    </xdr:from>
    <xdr:ext cx="469744" cy="259045"/>
    <xdr:sp macro="" textlink="">
      <xdr:nvSpPr>
        <xdr:cNvPr id="509" name="n_4mainValue【認定こども園・幼稚園・保育所】&#10;一人当たり面積"/>
        <xdr:cNvSpPr txBox="1"/>
      </xdr:nvSpPr>
      <xdr:spPr>
        <a:xfrm>
          <a:off x="184214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34" name="直線コネクタ 533"/>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35" name="【学校施設】&#10;有形固定資産減価償却率最小値テキスト"/>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36" name="直線コネクタ 535"/>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37" name="【学校施設】&#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38" name="直線コネクタ 537"/>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539" name="【学校施設】&#10;有形固定資産減価償却率平均値テキスト"/>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0" name="フローチャート: 判断 539"/>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41" name="フローチャート: 判断 540"/>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42" name="フローチャート: 判断 541"/>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43" name="フローチャート: 判断 542"/>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44" name="フローチャート: 判断 543"/>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550" name="楕円 549"/>
        <xdr:cNvSpPr/>
      </xdr:nvSpPr>
      <xdr:spPr>
        <a:xfrm>
          <a:off x="162687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156862</xdr:rowOff>
    </xdr:from>
    <xdr:ext cx="405111" cy="259045"/>
    <xdr:sp macro="" textlink="">
      <xdr:nvSpPr>
        <xdr:cNvPr id="551" name="【学校施設】&#10;有形固定資産減価償却率該当値テキスト"/>
        <xdr:cNvSpPr txBox="1"/>
      </xdr:nvSpPr>
      <xdr:spPr>
        <a:xfrm>
          <a:off x="16357600"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88265</xdr:rowOff>
    </xdr:from>
    <xdr:to>
      <xdr:col>81</xdr:col>
      <xdr:colOff>101600</xdr:colOff>
      <xdr:row>59</xdr:row>
      <xdr:rowOff>18415</xdr:rowOff>
    </xdr:to>
    <xdr:sp macro="" textlink="">
      <xdr:nvSpPr>
        <xdr:cNvPr id="552" name="楕円 551"/>
        <xdr:cNvSpPr/>
      </xdr:nvSpPr>
      <xdr:spPr>
        <a:xfrm>
          <a:off x="15430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139065</xdr:rowOff>
    </xdr:from>
    <xdr:to>
      <xdr:col>85</xdr:col>
      <xdr:colOff>127000</xdr:colOff>
      <xdr:row>59</xdr:row>
      <xdr:rowOff>13335</xdr:rowOff>
    </xdr:to>
    <xdr:cxnSp macro="">
      <xdr:nvCxnSpPr>
        <xdr:cNvPr id="553" name="直線コネクタ 552"/>
        <xdr:cNvCxnSpPr/>
      </xdr:nvCxnSpPr>
      <xdr:spPr>
        <a:xfrm>
          <a:off x="15481300" y="1008316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46355</xdr:rowOff>
    </xdr:from>
    <xdr:to>
      <xdr:col>76</xdr:col>
      <xdr:colOff>165100</xdr:colOff>
      <xdr:row>58</xdr:row>
      <xdr:rowOff>147955</xdr:rowOff>
    </xdr:to>
    <xdr:sp macro="" textlink="">
      <xdr:nvSpPr>
        <xdr:cNvPr id="554" name="楕円 553"/>
        <xdr:cNvSpPr/>
      </xdr:nvSpPr>
      <xdr:spPr>
        <a:xfrm>
          <a:off x="14541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97155</xdr:rowOff>
    </xdr:from>
    <xdr:to>
      <xdr:col>81</xdr:col>
      <xdr:colOff>50800</xdr:colOff>
      <xdr:row>58</xdr:row>
      <xdr:rowOff>139065</xdr:rowOff>
    </xdr:to>
    <xdr:cxnSp macro="">
      <xdr:nvCxnSpPr>
        <xdr:cNvPr id="555" name="直線コネクタ 554"/>
        <xdr:cNvCxnSpPr/>
      </xdr:nvCxnSpPr>
      <xdr:spPr>
        <a:xfrm>
          <a:off x="14592300" y="100412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xdr:rowOff>
    </xdr:from>
    <xdr:to>
      <xdr:col>72</xdr:col>
      <xdr:colOff>38100</xdr:colOff>
      <xdr:row>58</xdr:row>
      <xdr:rowOff>102235</xdr:rowOff>
    </xdr:to>
    <xdr:sp macro="" textlink="">
      <xdr:nvSpPr>
        <xdr:cNvPr id="556" name="楕円 555"/>
        <xdr:cNvSpPr/>
      </xdr:nvSpPr>
      <xdr:spPr>
        <a:xfrm>
          <a:off x="13652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51435</xdr:rowOff>
    </xdr:from>
    <xdr:to>
      <xdr:col>76</xdr:col>
      <xdr:colOff>114300</xdr:colOff>
      <xdr:row>58</xdr:row>
      <xdr:rowOff>97155</xdr:rowOff>
    </xdr:to>
    <xdr:cxnSp macro="">
      <xdr:nvCxnSpPr>
        <xdr:cNvPr id="557" name="直線コネクタ 556"/>
        <xdr:cNvCxnSpPr/>
      </xdr:nvCxnSpPr>
      <xdr:spPr>
        <a:xfrm>
          <a:off x="13703300" y="99955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126365</xdr:rowOff>
    </xdr:from>
    <xdr:to>
      <xdr:col>67</xdr:col>
      <xdr:colOff>101600</xdr:colOff>
      <xdr:row>58</xdr:row>
      <xdr:rowOff>56515</xdr:rowOff>
    </xdr:to>
    <xdr:sp macro="" textlink="">
      <xdr:nvSpPr>
        <xdr:cNvPr id="558" name="楕円 557"/>
        <xdr:cNvSpPr/>
      </xdr:nvSpPr>
      <xdr:spPr>
        <a:xfrm>
          <a:off x="127635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5715</xdr:rowOff>
    </xdr:from>
    <xdr:to>
      <xdr:col>71</xdr:col>
      <xdr:colOff>177800</xdr:colOff>
      <xdr:row>58</xdr:row>
      <xdr:rowOff>51435</xdr:rowOff>
    </xdr:to>
    <xdr:cxnSp macro="">
      <xdr:nvCxnSpPr>
        <xdr:cNvPr id="559" name="直線コネクタ 558"/>
        <xdr:cNvCxnSpPr/>
      </xdr:nvCxnSpPr>
      <xdr:spPr>
        <a:xfrm>
          <a:off x="12814300" y="99498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560"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70502</xdr:rowOff>
    </xdr:from>
    <xdr:ext cx="405111" cy="259045"/>
    <xdr:sp macro="" textlink="">
      <xdr:nvSpPr>
        <xdr:cNvPr id="561" name="n_2aveValue【学校施設】&#10;有形固定資産減価償却率"/>
        <xdr:cNvSpPr txBox="1"/>
      </xdr:nvSpPr>
      <xdr:spPr>
        <a:xfrm>
          <a:off x="14389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562" name="n_3aveValue【学校施設】&#10;有形固定資産減価償却率"/>
        <xdr:cNvSpPr txBox="1"/>
      </xdr:nvSpPr>
      <xdr:spPr>
        <a:xfrm>
          <a:off x="13500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59072</xdr:rowOff>
    </xdr:from>
    <xdr:ext cx="405111" cy="259045"/>
    <xdr:sp macro="" textlink="">
      <xdr:nvSpPr>
        <xdr:cNvPr id="563" name="n_4aveValue【学校施設】&#10;有形固定資産減価償却率"/>
        <xdr:cNvSpPr txBox="1"/>
      </xdr:nvSpPr>
      <xdr:spPr>
        <a:xfrm>
          <a:off x="12611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34942</xdr:rowOff>
    </xdr:from>
    <xdr:ext cx="405111" cy="259045"/>
    <xdr:sp macro="" textlink="">
      <xdr:nvSpPr>
        <xdr:cNvPr id="564" name="n_1mainValue【学校施設】&#10;有形固定資産減価償却率"/>
        <xdr:cNvSpPr txBox="1"/>
      </xdr:nvSpPr>
      <xdr:spPr>
        <a:xfrm>
          <a:off x="152660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164482</xdr:rowOff>
    </xdr:from>
    <xdr:ext cx="405111" cy="259045"/>
    <xdr:sp macro="" textlink="">
      <xdr:nvSpPr>
        <xdr:cNvPr id="565" name="n_2mainValue【学校施設】&#10;有形固定資産減価償却率"/>
        <xdr:cNvSpPr txBox="1"/>
      </xdr:nvSpPr>
      <xdr:spPr>
        <a:xfrm>
          <a:off x="143897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118762</xdr:rowOff>
    </xdr:from>
    <xdr:ext cx="405111" cy="259045"/>
    <xdr:sp macro="" textlink="">
      <xdr:nvSpPr>
        <xdr:cNvPr id="566" name="n_3mainValue【学校施設】&#10;有形固定資産減価償却率"/>
        <xdr:cNvSpPr txBox="1"/>
      </xdr:nvSpPr>
      <xdr:spPr>
        <a:xfrm>
          <a:off x="13500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73042</xdr:rowOff>
    </xdr:from>
    <xdr:ext cx="405111" cy="259045"/>
    <xdr:sp macro="" textlink="">
      <xdr:nvSpPr>
        <xdr:cNvPr id="567" name="n_4mainValue【学校施設】&#10;有形固定資産減価償却率"/>
        <xdr:cNvSpPr txBox="1"/>
      </xdr:nvSpPr>
      <xdr:spPr>
        <a:xfrm>
          <a:off x="12611744" y="967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90" name="直線コネクタ 589"/>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91" name="【学校施設】&#10;一人当たり面積最小値テキスト"/>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92" name="直線コネクタ 591"/>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93" name="【学校施設】&#10;一人当たり面積最大値テキスト"/>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94" name="直線コネクタ 593"/>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33240</xdr:rowOff>
    </xdr:from>
    <xdr:ext cx="469744" cy="259045"/>
    <xdr:sp macro="" textlink="">
      <xdr:nvSpPr>
        <xdr:cNvPr id="595" name="【学校施設】&#10;一人当たり面積平均値テキスト"/>
        <xdr:cNvSpPr txBox="1"/>
      </xdr:nvSpPr>
      <xdr:spPr>
        <a:xfrm>
          <a:off x="22199600" y="10663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96" name="フローチャート: 判断 595"/>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97" name="フローチャート: 判断 596"/>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98" name="フローチャート: 判断 597"/>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99" name="フローチャート: 判断 598"/>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600" name="フローチャート: 判断 599"/>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99619</xdr:rowOff>
    </xdr:from>
    <xdr:to>
      <xdr:col>116</xdr:col>
      <xdr:colOff>114300</xdr:colOff>
      <xdr:row>62</xdr:row>
      <xdr:rowOff>29769</xdr:rowOff>
    </xdr:to>
    <xdr:sp macro="" textlink="">
      <xdr:nvSpPr>
        <xdr:cNvPr id="606" name="楕円 605"/>
        <xdr:cNvSpPr/>
      </xdr:nvSpPr>
      <xdr:spPr>
        <a:xfrm>
          <a:off x="22110700" y="1055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122496</xdr:rowOff>
    </xdr:from>
    <xdr:ext cx="469744" cy="259045"/>
    <xdr:sp macro="" textlink="">
      <xdr:nvSpPr>
        <xdr:cNvPr id="607" name="【学校施設】&#10;一人当たり面積該当値テキスト"/>
        <xdr:cNvSpPr txBox="1"/>
      </xdr:nvSpPr>
      <xdr:spPr>
        <a:xfrm>
          <a:off x="22199600" y="1040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95504</xdr:rowOff>
    </xdr:from>
    <xdr:to>
      <xdr:col>112</xdr:col>
      <xdr:colOff>38100</xdr:colOff>
      <xdr:row>62</xdr:row>
      <xdr:rowOff>25654</xdr:rowOff>
    </xdr:to>
    <xdr:sp macro="" textlink="">
      <xdr:nvSpPr>
        <xdr:cNvPr id="608" name="楕円 607"/>
        <xdr:cNvSpPr/>
      </xdr:nvSpPr>
      <xdr:spPr>
        <a:xfrm>
          <a:off x="21272500" y="105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146304</xdr:rowOff>
    </xdr:from>
    <xdr:to>
      <xdr:col>116</xdr:col>
      <xdr:colOff>63500</xdr:colOff>
      <xdr:row>61</xdr:row>
      <xdr:rowOff>150419</xdr:rowOff>
    </xdr:to>
    <xdr:cxnSp macro="">
      <xdr:nvCxnSpPr>
        <xdr:cNvPr id="609" name="直線コネクタ 608"/>
        <xdr:cNvCxnSpPr/>
      </xdr:nvCxnSpPr>
      <xdr:spPr>
        <a:xfrm>
          <a:off x="21323300" y="10604754"/>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95504</xdr:rowOff>
    </xdr:from>
    <xdr:to>
      <xdr:col>107</xdr:col>
      <xdr:colOff>101600</xdr:colOff>
      <xdr:row>62</xdr:row>
      <xdr:rowOff>25654</xdr:rowOff>
    </xdr:to>
    <xdr:sp macro="" textlink="">
      <xdr:nvSpPr>
        <xdr:cNvPr id="610" name="楕円 609"/>
        <xdr:cNvSpPr/>
      </xdr:nvSpPr>
      <xdr:spPr>
        <a:xfrm>
          <a:off x="20383500" y="105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146304</xdr:rowOff>
    </xdr:from>
    <xdr:to>
      <xdr:col>111</xdr:col>
      <xdr:colOff>177800</xdr:colOff>
      <xdr:row>61</xdr:row>
      <xdr:rowOff>146304</xdr:rowOff>
    </xdr:to>
    <xdr:cxnSp macro="">
      <xdr:nvCxnSpPr>
        <xdr:cNvPr id="611" name="直線コネクタ 610"/>
        <xdr:cNvCxnSpPr/>
      </xdr:nvCxnSpPr>
      <xdr:spPr>
        <a:xfrm>
          <a:off x="20434300" y="1060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94590</xdr:rowOff>
    </xdr:from>
    <xdr:to>
      <xdr:col>102</xdr:col>
      <xdr:colOff>165100</xdr:colOff>
      <xdr:row>62</xdr:row>
      <xdr:rowOff>24740</xdr:rowOff>
    </xdr:to>
    <xdr:sp macro="" textlink="">
      <xdr:nvSpPr>
        <xdr:cNvPr id="612" name="楕円 611"/>
        <xdr:cNvSpPr/>
      </xdr:nvSpPr>
      <xdr:spPr>
        <a:xfrm>
          <a:off x="19494500" y="1055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145390</xdr:rowOff>
    </xdr:from>
    <xdr:to>
      <xdr:col>107</xdr:col>
      <xdr:colOff>50800</xdr:colOff>
      <xdr:row>61</xdr:row>
      <xdr:rowOff>146304</xdr:rowOff>
    </xdr:to>
    <xdr:cxnSp macro="">
      <xdr:nvCxnSpPr>
        <xdr:cNvPr id="613" name="直線コネクタ 612"/>
        <xdr:cNvCxnSpPr/>
      </xdr:nvCxnSpPr>
      <xdr:spPr>
        <a:xfrm>
          <a:off x="19545300" y="1060384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95962</xdr:rowOff>
    </xdr:from>
    <xdr:to>
      <xdr:col>98</xdr:col>
      <xdr:colOff>38100</xdr:colOff>
      <xdr:row>62</xdr:row>
      <xdr:rowOff>26112</xdr:rowOff>
    </xdr:to>
    <xdr:sp macro="" textlink="">
      <xdr:nvSpPr>
        <xdr:cNvPr id="614" name="楕円 613"/>
        <xdr:cNvSpPr/>
      </xdr:nvSpPr>
      <xdr:spPr>
        <a:xfrm>
          <a:off x="18605500" y="1055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145390</xdr:rowOff>
    </xdr:from>
    <xdr:to>
      <xdr:col>102</xdr:col>
      <xdr:colOff>114300</xdr:colOff>
      <xdr:row>61</xdr:row>
      <xdr:rowOff>146762</xdr:rowOff>
    </xdr:to>
    <xdr:cxnSp macro="">
      <xdr:nvCxnSpPr>
        <xdr:cNvPr id="615" name="直線コネクタ 614"/>
        <xdr:cNvCxnSpPr/>
      </xdr:nvCxnSpPr>
      <xdr:spPr>
        <a:xfrm flipV="1">
          <a:off x="18656300" y="1060384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159885</xdr:rowOff>
    </xdr:from>
    <xdr:ext cx="469744" cy="259045"/>
    <xdr:sp macro="" textlink="">
      <xdr:nvSpPr>
        <xdr:cNvPr id="616" name="n_1aveValue【学校施設】&#10;一人当たり面積"/>
        <xdr:cNvSpPr txBox="1"/>
      </xdr:nvSpPr>
      <xdr:spPr>
        <a:xfrm>
          <a:off x="21075727" y="107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168114</xdr:rowOff>
    </xdr:from>
    <xdr:ext cx="469744" cy="259045"/>
    <xdr:sp macro="" textlink="">
      <xdr:nvSpPr>
        <xdr:cNvPr id="617" name="n_2aveValue【学校施設】&#10;一人当たり面積"/>
        <xdr:cNvSpPr txBox="1"/>
      </xdr:nvSpPr>
      <xdr:spPr>
        <a:xfrm>
          <a:off x="201994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170401</xdr:rowOff>
    </xdr:from>
    <xdr:ext cx="469744" cy="259045"/>
    <xdr:sp macro="" textlink="">
      <xdr:nvSpPr>
        <xdr:cNvPr id="618" name="n_3aveValue【学校施設】&#10;一人当たり面積"/>
        <xdr:cNvSpPr txBox="1"/>
      </xdr:nvSpPr>
      <xdr:spPr>
        <a:xfrm>
          <a:off x="19310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5808</xdr:rowOff>
    </xdr:from>
    <xdr:ext cx="469744" cy="259045"/>
    <xdr:sp macro="" textlink="">
      <xdr:nvSpPr>
        <xdr:cNvPr id="619" name="n_4aveValue【学校施設】&#10;一人当たり面積"/>
        <xdr:cNvSpPr txBox="1"/>
      </xdr:nvSpPr>
      <xdr:spPr>
        <a:xfrm>
          <a:off x="18421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42181</xdr:rowOff>
    </xdr:from>
    <xdr:ext cx="469744" cy="259045"/>
    <xdr:sp macro="" textlink="">
      <xdr:nvSpPr>
        <xdr:cNvPr id="620" name="n_1mainValue【学校施設】&#10;一人当たり面積"/>
        <xdr:cNvSpPr txBox="1"/>
      </xdr:nvSpPr>
      <xdr:spPr>
        <a:xfrm>
          <a:off x="21075727" y="1032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42181</xdr:rowOff>
    </xdr:from>
    <xdr:ext cx="469744" cy="259045"/>
    <xdr:sp macro="" textlink="">
      <xdr:nvSpPr>
        <xdr:cNvPr id="621" name="n_2mainValue【学校施設】&#10;一人当たり面積"/>
        <xdr:cNvSpPr txBox="1"/>
      </xdr:nvSpPr>
      <xdr:spPr>
        <a:xfrm>
          <a:off x="20199427" y="1032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41267</xdr:rowOff>
    </xdr:from>
    <xdr:ext cx="469744" cy="259045"/>
    <xdr:sp macro="" textlink="">
      <xdr:nvSpPr>
        <xdr:cNvPr id="622" name="n_3mainValue【学校施設】&#10;一人当たり面積"/>
        <xdr:cNvSpPr txBox="1"/>
      </xdr:nvSpPr>
      <xdr:spPr>
        <a:xfrm>
          <a:off x="19310427" y="1032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42639</xdr:rowOff>
    </xdr:from>
    <xdr:ext cx="469744" cy="259045"/>
    <xdr:sp macro="" textlink="">
      <xdr:nvSpPr>
        <xdr:cNvPr id="623" name="n_4mainValue【学校施設】&#10;一人当たり面積"/>
        <xdr:cNvSpPr txBox="1"/>
      </xdr:nvSpPr>
      <xdr:spPr>
        <a:xfrm>
          <a:off x="18421427" y="1032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665" name="直線コネクタ 664"/>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668" name="【公民館】&#10;有形固定資産減価償却率最大値テキスト"/>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69" name="直線コネクタ 668"/>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670" name="【公民館】&#10;有形固定資産減価償却率平均値テキスト"/>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671" name="フローチャート: 判断 670"/>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672" name="フローチャート: 判断 671"/>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673" name="フローチャート: 判断 672"/>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74" name="フローチャート: 判断 673"/>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675" name="フローチャート: 判断 67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64588</xdr:rowOff>
    </xdr:from>
    <xdr:to>
      <xdr:col>85</xdr:col>
      <xdr:colOff>177800</xdr:colOff>
      <xdr:row>106</xdr:row>
      <xdr:rowOff>166188</xdr:rowOff>
    </xdr:to>
    <xdr:sp macro="" textlink="">
      <xdr:nvSpPr>
        <xdr:cNvPr id="681" name="楕円 680"/>
        <xdr:cNvSpPr/>
      </xdr:nvSpPr>
      <xdr:spPr>
        <a:xfrm>
          <a:off x="162687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43015</xdr:rowOff>
    </xdr:from>
    <xdr:ext cx="405111" cy="259045"/>
    <xdr:sp macro="" textlink="">
      <xdr:nvSpPr>
        <xdr:cNvPr id="682" name="【公民館】&#10;有形固定資産減価償却率該当値テキスト"/>
        <xdr:cNvSpPr txBox="1"/>
      </xdr:nvSpPr>
      <xdr:spPr>
        <a:xfrm>
          <a:off x="16357600"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28666</xdr:rowOff>
    </xdr:from>
    <xdr:to>
      <xdr:col>81</xdr:col>
      <xdr:colOff>101600</xdr:colOff>
      <xdr:row>106</xdr:row>
      <xdr:rowOff>130266</xdr:rowOff>
    </xdr:to>
    <xdr:sp macro="" textlink="">
      <xdr:nvSpPr>
        <xdr:cNvPr id="683" name="楕円 682"/>
        <xdr:cNvSpPr/>
      </xdr:nvSpPr>
      <xdr:spPr>
        <a:xfrm>
          <a:off x="15430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79466</xdr:rowOff>
    </xdr:from>
    <xdr:to>
      <xdr:col>85</xdr:col>
      <xdr:colOff>127000</xdr:colOff>
      <xdr:row>106</xdr:row>
      <xdr:rowOff>115388</xdr:rowOff>
    </xdr:to>
    <xdr:cxnSp macro="">
      <xdr:nvCxnSpPr>
        <xdr:cNvPr id="684" name="直線コネクタ 683"/>
        <xdr:cNvCxnSpPr/>
      </xdr:nvCxnSpPr>
      <xdr:spPr>
        <a:xfrm>
          <a:off x="15481300" y="1825316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162561</xdr:rowOff>
    </xdr:from>
    <xdr:to>
      <xdr:col>76</xdr:col>
      <xdr:colOff>165100</xdr:colOff>
      <xdr:row>106</xdr:row>
      <xdr:rowOff>92711</xdr:rowOff>
    </xdr:to>
    <xdr:sp macro="" textlink="">
      <xdr:nvSpPr>
        <xdr:cNvPr id="685" name="楕円 684"/>
        <xdr:cNvSpPr/>
      </xdr:nvSpPr>
      <xdr:spPr>
        <a:xfrm>
          <a:off x="14541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41911</xdr:rowOff>
    </xdr:from>
    <xdr:to>
      <xdr:col>81</xdr:col>
      <xdr:colOff>50800</xdr:colOff>
      <xdr:row>106</xdr:row>
      <xdr:rowOff>79466</xdr:rowOff>
    </xdr:to>
    <xdr:cxnSp macro="">
      <xdr:nvCxnSpPr>
        <xdr:cNvPr id="686" name="直線コネクタ 685"/>
        <xdr:cNvCxnSpPr/>
      </xdr:nvCxnSpPr>
      <xdr:spPr>
        <a:xfrm>
          <a:off x="14592300" y="18215611"/>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126637</xdr:rowOff>
    </xdr:from>
    <xdr:to>
      <xdr:col>72</xdr:col>
      <xdr:colOff>38100</xdr:colOff>
      <xdr:row>106</xdr:row>
      <xdr:rowOff>56787</xdr:rowOff>
    </xdr:to>
    <xdr:sp macro="" textlink="">
      <xdr:nvSpPr>
        <xdr:cNvPr id="687" name="楕円 686"/>
        <xdr:cNvSpPr/>
      </xdr:nvSpPr>
      <xdr:spPr>
        <a:xfrm>
          <a:off x="13652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5987</xdr:rowOff>
    </xdr:from>
    <xdr:to>
      <xdr:col>76</xdr:col>
      <xdr:colOff>114300</xdr:colOff>
      <xdr:row>106</xdr:row>
      <xdr:rowOff>41911</xdr:rowOff>
    </xdr:to>
    <xdr:cxnSp macro="">
      <xdr:nvCxnSpPr>
        <xdr:cNvPr id="688" name="直線コネクタ 687"/>
        <xdr:cNvCxnSpPr/>
      </xdr:nvCxnSpPr>
      <xdr:spPr>
        <a:xfrm>
          <a:off x="13703300" y="1817968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80918</xdr:rowOff>
    </xdr:from>
    <xdr:to>
      <xdr:col>67</xdr:col>
      <xdr:colOff>101600</xdr:colOff>
      <xdr:row>106</xdr:row>
      <xdr:rowOff>11068</xdr:rowOff>
    </xdr:to>
    <xdr:sp macro="" textlink="">
      <xdr:nvSpPr>
        <xdr:cNvPr id="689" name="楕円 688"/>
        <xdr:cNvSpPr/>
      </xdr:nvSpPr>
      <xdr:spPr>
        <a:xfrm>
          <a:off x="12763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131718</xdr:rowOff>
    </xdr:from>
    <xdr:to>
      <xdr:col>71</xdr:col>
      <xdr:colOff>177800</xdr:colOff>
      <xdr:row>106</xdr:row>
      <xdr:rowOff>5987</xdr:rowOff>
    </xdr:to>
    <xdr:cxnSp macro="">
      <xdr:nvCxnSpPr>
        <xdr:cNvPr id="690" name="直線コネクタ 689"/>
        <xdr:cNvCxnSpPr/>
      </xdr:nvCxnSpPr>
      <xdr:spPr>
        <a:xfrm>
          <a:off x="12814300" y="181339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16164</xdr:rowOff>
    </xdr:from>
    <xdr:ext cx="405111" cy="259045"/>
    <xdr:sp macro="" textlink="">
      <xdr:nvSpPr>
        <xdr:cNvPr id="691" name="n_1aveValue【公民館】&#10;有形固定資産減価償却率"/>
        <xdr:cNvSpPr txBox="1"/>
      </xdr:nvSpPr>
      <xdr:spPr>
        <a:xfrm>
          <a:off x="152660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692" name="n_2aveValue【公民館】&#10;有形固定資産減価償却率"/>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693" name="n_3aveValue【公民館】&#10;有形固定資産減価償却率"/>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694" name="n_4aveValue【公民館】&#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121393</xdr:rowOff>
    </xdr:from>
    <xdr:ext cx="405111" cy="259045"/>
    <xdr:sp macro="" textlink="">
      <xdr:nvSpPr>
        <xdr:cNvPr id="695" name="n_1mainValue【公民館】&#10;有形固定資産減価償却率"/>
        <xdr:cNvSpPr txBox="1"/>
      </xdr:nvSpPr>
      <xdr:spPr>
        <a:xfrm>
          <a:off x="15266044" y="1829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83838</xdr:rowOff>
    </xdr:from>
    <xdr:ext cx="405111" cy="259045"/>
    <xdr:sp macro="" textlink="">
      <xdr:nvSpPr>
        <xdr:cNvPr id="696" name="n_2mainValue【公民館】&#10;有形固定資産減価償却率"/>
        <xdr:cNvSpPr txBox="1"/>
      </xdr:nvSpPr>
      <xdr:spPr>
        <a:xfrm>
          <a:off x="14389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47914</xdr:rowOff>
    </xdr:from>
    <xdr:ext cx="405111" cy="259045"/>
    <xdr:sp macro="" textlink="">
      <xdr:nvSpPr>
        <xdr:cNvPr id="697" name="n_3mainValue【公民館】&#10;有形固定資産減価償却率"/>
        <xdr:cNvSpPr txBox="1"/>
      </xdr:nvSpPr>
      <xdr:spPr>
        <a:xfrm>
          <a:off x="135007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2195</xdr:rowOff>
    </xdr:from>
    <xdr:ext cx="405111" cy="259045"/>
    <xdr:sp macro="" textlink="">
      <xdr:nvSpPr>
        <xdr:cNvPr id="698" name="n_4mainValue【公民館】&#10;有形固定資産減価償却率"/>
        <xdr:cNvSpPr txBox="1"/>
      </xdr:nvSpPr>
      <xdr:spPr>
        <a:xfrm>
          <a:off x="126117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724" name="直線コネクタ 723"/>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5"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6" name="直線コネクタ 725"/>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7"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28" name="直線コネクタ 727"/>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103795</xdr:rowOff>
    </xdr:from>
    <xdr:ext cx="469744" cy="259045"/>
    <xdr:sp macro="" textlink="">
      <xdr:nvSpPr>
        <xdr:cNvPr id="729" name="【公民館】&#10;一人当たり面積平均値テキスト"/>
        <xdr:cNvSpPr txBox="1"/>
      </xdr:nvSpPr>
      <xdr:spPr>
        <a:xfrm>
          <a:off x="22199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730" name="フローチャート: 判断 729"/>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731" name="フローチャート: 判断 730"/>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732" name="フローチャート: 判断 731"/>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733" name="フローチャート: 判断 732"/>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734" name="フローチャート: 判断 733"/>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92348</xdr:rowOff>
    </xdr:from>
    <xdr:to>
      <xdr:col>116</xdr:col>
      <xdr:colOff>114300</xdr:colOff>
      <xdr:row>108</xdr:row>
      <xdr:rowOff>22498</xdr:rowOff>
    </xdr:to>
    <xdr:sp macro="" textlink="">
      <xdr:nvSpPr>
        <xdr:cNvPr id="740" name="楕円 739"/>
        <xdr:cNvSpPr/>
      </xdr:nvSpPr>
      <xdr:spPr>
        <a:xfrm>
          <a:off x="221107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70775</xdr:rowOff>
    </xdr:from>
    <xdr:ext cx="469744" cy="259045"/>
    <xdr:sp macro="" textlink="">
      <xdr:nvSpPr>
        <xdr:cNvPr id="741" name="【公民館】&#10;一人当たり面積該当値テキスト"/>
        <xdr:cNvSpPr txBox="1"/>
      </xdr:nvSpPr>
      <xdr:spPr>
        <a:xfrm>
          <a:off x="22199600"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89081</xdr:rowOff>
    </xdr:from>
    <xdr:to>
      <xdr:col>112</xdr:col>
      <xdr:colOff>38100</xdr:colOff>
      <xdr:row>108</xdr:row>
      <xdr:rowOff>19231</xdr:rowOff>
    </xdr:to>
    <xdr:sp macro="" textlink="">
      <xdr:nvSpPr>
        <xdr:cNvPr id="742" name="楕円 741"/>
        <xdr:cNvSpPr/>
      </xdr:nvSpPr>
      <xdr:spPr>
        <a:xfrm>
          <a:off x="21272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139881</xdr:rowOff>
    </xdr:from>
    <xdr:to>
      <xdr:col>116</xdr:col>
      <xdr:colOff>63500</xdr:colOff>
      <xdr:row>107</xdr:row>
      <xdr:rowOff>143148</xdr:rowOff>
    </xdr:to>
    <xdr:cxnSp macro="">
      <xdr:nvCxnSpPr>
        <xdr:cNvPr id="743" name="直線コネクタ 742"/>
        <xdr:cNvCxnSpPr/>
      </xdr:nvCxnSpPr>
      <xdr:spPr>
        <a:xfrm>
          <a:off x="21323300" y="1848503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89081</xdr:rowOff>
    </xdr:from>
    <xdr:to>
      <xdr:col>107</xdr:col>
      <xdr:colOff>101600</xdr:colOff>
      <xdr:row>108</xdr:row>
      <xdr:rowOff>19231</xdr:rowOff>
    </xdr:to>
    <xdr:sp macro="" textlink="">
      <xdr:nvSpPr>
        <xdr:cNvPr id="744" name="楕円 743"/>
        <xdr:cNvSpPr/>
      </xdr:nvSpPr>
      <xdr:spPr>
        <a:xfrm>
          <a:off x="20383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139881</xdr:rowOff>
    </xdr:from>
    <xdr:to>
      <xdr:col>111</xdr:col>
      <xdr:colOff>177800</xdr:colOff>
      <xdr:row>107</xdr:row>
      <xdr:rowOff>139881</xdr:rowOff>
    </xdr:to>
    <xdr:cxnSp macro="">
      <xdr:nvCxnSpPr>
        <xdr:cNvPr id="745" name="直線コネクタ 744"/>
        <xdr:cNvCxnSpPr/>
      </xdr:nvCxnSpPr>
      <xdr:spPr>
        <a:xfrm>
          <a:off x="20434300" y="18485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89081</xdr:rowOff>
    </xdr:from>
    <xdr:to>
      <xdr:col>102</xdr:col>
      <xdr:colOff>165100</xdr:colOff>
      <xdr:row>108</xdr:row>
      <xdr:rowOff>19231</xdr:rowOff>
    </xdr:to>
    <xdr:sp macro="" textlink="">
      <xdr:nvSpPr>
        <xdr:cNvPr id="746" name="楕円 745"/>
        <xdr:cNvSpPr/>
      </xdr:nvSpPr>
      <xdr:spPr>
        <a:xfrm>
          <a:off x="19494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139881</xdr:rowOff>
    </xdr:from>
    <xdr:to>
      <xdr:col>107</xdr:col>
      <xdr:colOff>50800</xdr:colOff>
      <xdr:row>107</xdr:row>
      <xdr:rowOff>139881</xdr:rowOff>
    </xdr:to>
    <xdr:cxnSp macro="">
      <xdr:nvCxnSpPr>
        <xdr:cNvPr id="747" name="直線コネクタ 746"/>
        <xdr:cNvCxnSpPr/>
      </xdr:nvCxnSpPr>
      <xdr:spPr>
        <a:xfrm>
          <a:off x="19545300" y="18485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89081</xdr:rowOff>
    </xdr:from>
    <xdr:to>
      <xdr:col>98</xdr:col>
      <xdr:colOff>38100</xdr:colOff>
      <xdr:row>108</xdr:row>
      <xdr:rowOff>19231</xdr:rowOff>
    </xdr:to>
    <xdr:sp macro="" textlink="">
      <xdr:nvSpPr>
        <xdr:cNvPr id="748" name="楕円 747"/>
        <xdr:cNvSpPr/>
      </xdr:nvSpPr>
      <xdr:spPr>
        <a:xfrm>
          <a:off x="18605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139881</xdr:rowOff>
    </xdr:from>
    <xdr:to>
      <xdr:col>102</xdr:col>
      <xdr:colOff>114300</xdr:colOff>
      <xdr:row>107</xdr:row>
      <xdr:rowOff>139881</xdr:rowOff>
    </xdr:to>
    <xdr:cxnSp macro="">
      <xdr:nvCxnSpPr>
        <xdr:cNvPr id="749" name="直線コネクタ 748"/>
        <xdr:cNvCxnSpPr/>
      </xdr:nvCxnSpPr>
      <xdr:spPr>
        <a:xfrm>
          <a:off x="18656300" y="18485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53720</xdr:rowOff>
    </xdr:from>
    <xdr:ext cx="469744" cy="259045"/>
    <xdr:sp macro="" textlink="">
      <xdr:nvSpPr>
        <xdr:cNvPr id="750" name="n_1aveValue【公民館】&#10;一人当たり面積"/>
        <xdr:cNvSpPr txBox="1"/>
      </xdr:nvSpPr>
      <xdr:spPr>
        <a:xfrm>
          <a:off x="210757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751" name="n_2aveValue【公民館】&#10;一人当たり面積"/>
        <xdr:cNvSpPr txBox="1"/>
      </xdr:nvSpPr>
      <xdr:spPr>
        <a:xfrm>
          <a:off x="20199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752" name="n_3aveValue【公民館】&#10;一人当たり面積"/>
        <xdr:cNvSpPr txBox="1"/>
      </xdr:nvSpPr>
      <xdr:spPr>
        <a:xfrm>
          <a:off x="19310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753" name="n_4aveValue【公民館】&#10;一人当たり面積"/>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10358</xdr:rowOff>
    </xdr:from>
    <xdr:ext cx="469744" cy="259045"/>
    <xdr:sp macro="" textlink="">
      <xdr:nvSpPr>
        <xdr:cNvPr id="754" name="n_1mainValue【公民館】&#10;一人当たり面積"/>
        <xdr:cNvSpPr txBox="1"/>
      </xdr:nvSpPr>
      <xdr:spPr>
        <a:xfrm>
          <a:off x="210757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10358</xdr:rowOff>
    </xdr:from>
    <xdr:ext cx="469744" cy="259045"/>
    <xdr:sp macro="" textlink="">
      <xdr:nvSpPr>
        <xdr:cNvPr id="755" name="n_2mainValue【公民館】&#10;一人当たり面積"/>
        <xdr:cNvSpPr txBox="1"/>
      </xdr:nvSpPr>
      <xdr:spPr>
        <a:xfrm>
          <a:off x="20199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10358</xdr:rowOff>
    </xdr:from>
    <xdr:ext cx="469744" cy="259045"/>
    <xdr:sp macro="" textlink="">
      <xdr:nvSpPr>
        <xdr:cNvPr id="756" name="n_3mainValue【公民館】&#10;一人当たり面積"/>
        <xdr:cNvSpPr txBox="1"/>
      </xdr:nvSpPr>
      <xdr:spPr>
        <a:xfrm>
          <a:off x="19310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10358</xdr:rowOff>
    </xdr:from>
    <xdr:ext cx="469744" cy="259045"/>
    <xdr:sp macro="" textlink="">
      <xdr:nvSpPr>
        <xdr:cNvPr id="757" name="n_4mainValue【公民館】&#10;一人当たり面積"/>
        <xdr:cNvSpPr txBox="1"/>
      </xdr:nvSpPr>
      <xdr:spPr>
        <a:xfrm>
          <a:off x="18421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有形固定資産減価償却率は、公民館を除き、全体的に類似団体と比較して低い水準となっている。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今後も施設の維持管理を適切に進める。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29,843
29,578
67.10
12,585,351
12,261,162
268,303
7,518,496
14,400,485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561</xdr:rowOff>
    </xdr:from>
    <xdr:ext cx="405111" cy="259045"/>
    <xdr:sp macro="" textlink="">
      <xdr:nvSpPr>
        <xdr:cNvPr id="63" name="【図書館】&#10;有形固定資産減価償却率平均値テキスト"/>
        <xdr:cNvSpPr txBox="1"/>
      </xdr:nvSpPr>
      <xdr:spPr>
        <a:xfrm>
          <a:off x="4673600" y="634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138067</xdr:rowOff>
    </xdr:from>
    <xdr:to>
      <xdr:col>24</xdr:col>
      <xdr:colOff>114300</xdr:colOff>
      <xdr:row>37</xdr:row>
      <xdr:rowOff>68217</xdr:rowOff>
    </xdr:to>
    <xdr:sp macro="" textlink="">
      <xdr:nvSpPr>
        <xdr:cNvPr id="74" name="楕円 73"/>
        <xdr:cNvSpPr/>
      </xdr:nvSpPr>
      <xdr:spPr>
        <a:xfrm>
          <a:off x="4584700" y="6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160944</xdr:rowOff>
    </xdr:from>
    <xdr:ext cx="405111" cy="259045"/>
    <xdr:sp macro="" textlink="">
      <xdr:nvSpPr>
        <xdr:cNvPr id="75" name="【図書館】&#10;有形固定資産減価償却率該当値テキスト"/>
        <xdr:cNvSpPr txBox="1"/>
      </xdr:nvSpPr>
      <xdr:spPr>
        <a:xfrm>
          <a:off x="4673600" y="6161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100511</xdr:rowOff>
    </xdr:from>
    <xdr:to>
      <xdr:col>20</xdr:col>
      <xdr:colOff>38100</xdr:colOff>
      <xdr:row>37</xdr:row>
      <xdr:rowOff>30661</xdr:rowOff>
    </xdr:to>
    <xdr:sp macro="" textlink="">
      <xdr:nvSpPr>
        <xdr:cNvPr id="76" name="楕円 75"/>
        <xdr:cNvSpPr/>
      </xdr:nvSpPr>
      <xdr:spPr>
        <a:xfrm>
          <a:off x="3746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151311</xdr:rowOff>
    </xdr:from>
    <xdr:to>
      <xdr:col>24</xdr:col>
      <xdr:colOff>63500</xdr:colOff>
      <xdr:row>37</xdr:row>
      <xdr:rowOff>17417</xdr:rowOff>
    </xdr:to>
    <xdr:cxnSp macro="">
      <xdr:nvCxnSpPr>
        <xdr:cNvPr id="77" name="直線コネクタ 76"/>
        <xdr:cNvCxnSpPr/>
      </xdr:nvCxnSpPr>
      <xdr:spPr>
        <a:xfrm>
          <a:off x="3797300" y="632351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62956</xdr:rowOff>
    </xdr:from>
    <xdr:to>
      <xdr:col>15</xdr:col>
      <xdr:colOff>101600</xdr:colOff>
      <xdr:row>36</xdr:row>
      <xdr:rowOff>164556</xdr:rowOff>
    </xdr:to>
    <xdr:sp macro="" textlink="">
      <xdr:nvSpPr>
        <xdr:cNvPr id="78" name="楕円 77"/>
        <xdr:cNvSpPr/>
      </xdr:nvSpPr>
      <xdr:spPr>
        <a:xfrm>
          <a:off x="2857500" y="62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113756</xdr:rowOff>
    </xdr:from>
    <xdr:to>
      <xdr:col>19</xdr:col>
      <xdr:colOff>177800</xdr:colOff>
      <xdr:row>36</xdr:row>
      <xdr:rowOff>151311</xdr:rowOff>
    </xdr:to>
    <xdr:cxnSp macro="">
      <xdr:nvCxnSpPr>
        <xdr:cNvPr id="79" name="直線コネクタ 78"/>
        <xdr:cNvCxnSpPr/>
      </xdr:nvCxnSpPr>
      <xdr:spPr>
        <a:xfrm>
          <a:off x="2908300" y="628595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25400</xdr:rowOff>
    </xdr:from>
    <xdr:to>
      <xdr:col>10</xdr:col>
      <xdr:colOff>165100</xdr:colOff>
      <xdr:row>36</xdr:row>
      <xdr:rowOff>127000</xdr:rowOff>
    </xdr:to>
    <xdr:sp macro="" textlink="">
      <xdr:nvSpPr>
        <xdr:cNvPr id="80" name="楕円 79"/>
        <xdr:cNvSpPr/>
      </xdr:nvSpPr>
      <xdr:spPr>
        <a:xfrm>
          <a:off x="196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76200</xdr:rowOff>
    </xdr:from>
    <xdr:to>
      <xdr:col>15</xdr:col>
      <xdr:colOff>50800</xdr:colOff>
      <xdr:row>36</xdr:row>
      <xdr:rowOff>113756</xdr:rowOff>
    </xdr:to>
    <xdr:cxnSp macro="">
      <xdr:nvCxnSpPr>
        <xdr:cNvPr id="81" name="直線コネクタ 80"/>
        <xdr:cNvCxnSpPr/>
      </xdr:nvCxnSpPr>
      <xdr:spPr>
        <a:xfrm>
          <a:off x="2019300" y="624840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152763</xdr:rowOff>
    </xdr:from>
    <xdr:to>
      <xdr:col>6</xdr:col>
      <xdr:colOff>38100</xdr:colOff>
      <xdr:row>36</xdr:row>
      <xdr:rowOff>82913</xdr:rowOff>
    </xdr:to>
    <xdr:sp macro="" textlink="">
      <xdr:nvSpPr>
        <xdr:cNvPr id="82" name="楕円 81"/>
        <xdr:cNvSpPr/>
      </xdr:nvSpPr>
      <xdr:spPr>
        <a:xfrm>
          <a:off x="1079500" y="61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32113</xdr:rowOff>
    </xdr:from>
    <xdr:to>
      <xdr:col>10</xdr:col>
      <xdr:colOff>114300</xdr:colOff>
      <xdr:row>36</xdr:row>
      <xdr:rowOff>76200</xdr:rowOff>
    </xdr:to>
    <xdr:cxnSp macro="">
      <xdr:nvCxnSpPr>
        <xdr:cNvPr id="83" name="直線コネクタ 82"/>
        <xdr:cNvCxnSpPr/>
      </xdr:nvCxnSpPr>
      <xdr:spPr>
        <a:xfrm>
          <a:off x="1130300" y="620431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103431</xdr:rowOff>
    </xdr:from>
    <xdr:ext cx="405111" cy="259045"/>
    <xdr:sp macro="" textlink="">
      <xdr:nvSpPr>
        <xdr:cNvPr id="84" name="n_1aveValue【図書館】&#10;有形固定資産減価償却率"/>
        <xdr:cNvSpPr txBox="1"/>
      </xdr:nvSpPr>
      <xdr:spPr>
        <a:xfrm>
          <a:off x="3582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5" name="n_2aveValue【図書館】&#10;有形固定資産減価償却率"/>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41383</xdr:rowOff>
    </xdr:from>
    <xdr:ext cx="405111" cy="259045"/>
    <xdr:sp macro="" textlink="">
      <xdr:nvSpPr>
        <xdr:cNvPr id="86" name="n_3aveValue【図書館】&#10;有形固定資産減価償却率"/>
        <xdr:cNvSpPr txBox="1"/>
      </xdr:nvSpPr>
      <xdr:spPr>
        <a:xfrm>
          <a:off x="1816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47188</xdr:rowOff>
    </xdr:from>
    <xdr:ext cx="405111" cy="259045"/>
    <xdr:sp macro="" textlink="">
      <xdr:nvSpPr>
        <xdr:cNvPr id="88" name="n_1mainValue【図書館】&#10;有形固定資産減価償却率"/>
        <xdr:cNvSpPr txBox="1"/>
      </xdr:nvSpPr>
      <xdr:spPr>
        <a:xfrm>
          <a:off x="3582044" y="60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9633</xdr:rowOff>
    </xdr:from>
    <xdr:ext cx="405111" cy="259045"/>
    <xdr:sp macro="" textlink="">
      <xdr:nvSpPr>
        <xdr:cNvPr id="89" name="n_2mainValue【図書館】&#10;有形固定資産減価償却率"/>
        <xdr:cNvSpPr txBox="1"/>
      </xdr:nvSpPr>
      <xdr:spPr>
        <a:xfrm>
          <a:off x="2705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143527</xdr:rowOff>
    </xdr:from>
    <xdr:ext cx="405111" cy="259045"/>
    <xdr:sp macro="" textlink="">
      <xdr:nvSpPr>
        <xdr:cNvPr id="90" name="n_3mainValue【図書館】&#10;有形固定資産減価償却率"/>
        <xdr:cNvSpPr txBox="1"/>
      </xdr:nvSpPr>
      <xdr:spPr>
        <a:xfrm>
          <a:off x="1816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99440</xdr:rowOff>
    </xdr:from>
    <xdr:ext cx="405111" cy="259045"/>
    <xdr:sp macro="" textlink="">
      <xdr:nvSpPr>
        <xdr:cNvPr id="91" name="n_4mainValue【図書館】&#10;有形固定資産減価償却率"/>
        <xdr:cNvSpPr txBox="1"/>
      </xdr:nvSpPr>
      <xdr:spPr>
        <a:xfrm>
          <a:off x="927744"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11" name="直線コネクタ 110"/>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4" name="【図書館】&#10;一人当たり面積最大値テキスト"/>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5" name="直線コネクタ 114"/>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112412</xdr:rowOff>
    </xdr:from>
    <xdr:ext cx="469744" cy="259045"/>
    <xdr:sp macro="" textlink="">
      <xdr:nvSpPr>
        <xdr:cNvPr id="116" name="【図書館】&#10;一人当たり面積平均値テキスト"/>
        <xdr:cNvSpPr txBox="1"/>
      </xdr:nvSpPr>
      <xdr:spPr>
        <a:xfrm>
          <a:off x="10515600" y="662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7" name="フローチャート: 判断 116"/>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8" name="フローチャート: 判断 117"/>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9" name="フローチャート: 判断 118"/>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20" name="フローチャート: 判断 119"/>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21" name="フローチャート: 判断 120"/>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xdr:rowOff>
    </xdr:from>
    <xdr:to>
      <xdr:col>55</xdr:col>
      <xdr:colOff>50800</xdr:colOff>
      <xdr:row>38</xdr:row>
      <xdr:rowOff>115570</xdr:rowOff>
    </xdr:to>
    <xdr:sp macro="" textlink="">
      <xdr:nvSpPr>
        <xdr:cNvPr id="127" name="楕円 126"/>
        <xdr:cNvSpPr/>
      </xdr:nvSpPr>
      <xdr:spPr>
        <a:xfrm>
          <a:off x="10426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36847</xdr:rowOff>
    </xdr:from>
    <xdr:ext cx="469744" cy="259045"/>
    <xdr:sp macro="" textlink="">
      <xdr:nvSpPr>
        <xdr:cNvPr id="128" name="【図書館】&#10;一人当たり面積該当値テキスト"/>
        <xdr:cNvSpPr txBox="1"/>
      </xdr:nvSpPr>
      <xdr:spPr>
        <a:xfrm>
          <a:off x="10515600"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xdr:rowOff>
    </xdr:from>
    <xdr:to>
      <xdr:col>50</xdr:col>
      <xdr:colOff>165100</xdr:colOff>
      <xdr:row>38</xdr:row>
      <xdr:rowOff>115570</xdr:rowOff>
    </xdr:to>
    <xdr:sp macro="" textlink="">
      <xdr:nvSpPr>
        <xdr:cNvPr id="129" name="楕円 128"/>
        <xdr:cNvSpPr/>
      </xdr:nvSpPr>
      <xdr:spPr>
        <a:xfrm>
          <a:off x="9588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64770</xdr:rowOff>
    </xdr:from>
    <xdr:to>
      <xdr:col>55</xdr:col>
      <xdr:colOff>0</xdr:colOff>
      <xdr:row>38</xdr:row>
      <xdr:rowOff>64770</xdr:rowOff>
    </xdr:to>
    <xdr:cxnSp macro="">
      <xdr:nvCxnSpPr>
        <xdr:cNvPr id="130" name="直線コネクタ 129"/>
        <xdr:cNvCxnSpPr/>
      </xdr:nvCxnSpPr>
      <xdr:spPr>
        <a:xfrm>
          <a:off x="9639300" y="65798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xdr:rowOff>
    </xdr:from>
    <xdr:to>
      <xdr:col>46</xdr:col>
      <xdr:colOff>38100</xdr:colOff>
      <xdr:row>38</xdr:row>
      <xdr:rowOff>115570</xdr:rowOff>
    </xdr:to>
    <xdr:sp macro="" textlink="">
      <xdr:nvSpPr>
        <xdr:cNvPr id="131" name="楕円 130"/>
        <xdr:cNvSpPr/>
      </xdr:nvSpPr>
      <xdr:spPr>
        <a:xfrm>
          <a:off x="8699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64770</xdr:rowOff>
    </xdr:from>
    <xdr:to>
      <xdr:col>50</xdr:col>
      <xdr:colOff>114300</xdr:colOff>
      <xdr:row>38</xdr:row>
      <xdr:rowOff>64770</xdr:rowOff>
    </xdr:to>
    <xdr:cxnSp macro="">
      <xdr:nvCxnSpPr>
        <xdr:cNvPr id="132" name="直線コネクタ 131"/>
        <xdr:cNvCxnSpPr/>
      </xdr:nvCxnSpPr>
      <xdr:spPr>
        <a:xfrm>
          <a:off x="8750300" y="6579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8255</xdr:rowOff>
    </xdr:from>
    <xdr:to>
      <xdr:col>41</xdr:col>
      <xdr:colOff>101600</xdr:colOff>
      <xdr:row>38</xdr:row>
      <xdr:rowOff>109855</xdr:rowOff>
    </xdr:to>
    <xdr:sp macro="" textlink="">
      <xdr:nvSpPr>
        <xdr:cNvPr id="133" name="楕円 132"/>
        <xdr:cNvSpPr/>
      </xdr:nvSpPr>
      <xdr:spPr>
        <a:xfrm>
          <a:off x="7810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59055</xdr:rowOff>
    </xdr:from>
    <xdr:to>
      <xdr:col>45</xdr:col>
      <xdr:colOff>177800</xdr:colOff>
      <xdr:row>38</xdr:row>
      <xdr:rowOff>64770</xdr:rowOff>
    </xdr:to>
    <xdr:cxnSp macro="">
      <xdr:nvCxnSpPr>
        <xdr:cNvPr id="134" name="直線コネクタ 133"/>
        <xdr:cNvCxnSpPr/>
      </xdr:nvCxnSpPr>
      <xdr:spPr>
        <a:xfrm>
          <a:off x="7861300" y="65741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8255</xdr:rowOff>
    </xdr:from>
    <xdr:to>
      <xdr:col>36</xdr:col>
      <xdr:colOff>165100</xdr:colOff>
      <xdr:row>38</xdr:row>
      <xdr:rowOff>109855</xdr:rowOff>
    </xdr:to>
    <xdr:sp macro="" textlink="">
      <xdr:nvSpPr>
        <xdr:cNvPr id="135" name="楕円 134"/>
        <xdr:cNvSpPr/>
      </xdr:nvSpPr>
      <xdr:spPr>
        <a:xfrm>
          <a:off x="6921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59055</xdr:rowOff>
    </xdr:from>
    <xdr:to>
      <xdr:col>41</xdr:col>
      <xdr:colOff>50800</xdr:colOff>
      <xdr:row>38</xdr:row>
      <xdr:rowOff>59055</xdr:rowOff>
    </xdr:to>
    <xdr:cxnSp macro="">
      <xdr:nvCxnSpPr>
        <xdr:cNvPr id="136" name="直線コネクタ 135"/>
        <xdr:cNvCxnSpPr/>
      </xdr:nvCxnSpPr>
      <xdr:spPr>
        <a:xfrm>
          <a:off x="6972300" y="65741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72407</xdr:rowOff>
    </xdr:from>
    <xdr:ext cx="469744" cy="259045"/>
    <xdr:sp macro="" textlink="">
      <xdr:nvSpPr>
        <xdr:cNvPr id="137" name="n_1aveValue【図書館】&#10;一人当たり面積"/>
        <xdr:cNvSpPr txBox="1"/>
      </xdr:nvSpPr>
      <xdr:spPr>
        <a:xfrm>
          <a:off x="93917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78122</xdr:rowOff>
    </xdr:from>
    <xdr:ext cx="469744" cy="259045"/>
    <xdr:sp macro="" textlink="">
      <xdr:nvSpPr>
        <xdr:cNvPr id="138" name="n_2aveValue【図書館】&#10;一人当たり面積"/>
        <xdr:cNvSpPr txBox="1"/>
      </xdr:nvSpPr>
      <xdr:spPr>
        <a:xfrm>
          <a:off x="85154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55262</xdr:rowOff>
    </xdr:from>
    <xdr:ext cx="469744" cy="259045"/>
    <xdr:sp macro="" textlink="">
      <xdr:nvSpPr>
        <xdr:cNvPr id="139" name="n_3aveValue【図書館】&#10;一人当たり面積"/>
        <xdr:cNvSpPr txBox="1"/>
      </xdr:nvSpPr>
      <xdr:spPr>
        <a:xfrm>
          <a:off x="7626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95267</xdr:rowOff>
    </xdr:from>
    <xdr:ext cx="469744" cy="259045"/>
    <xdr:sp macro="" textlink="">
      <xdr:nvSpPr>
        <xdr:cNvPr id="140" name="n_4aveValue【図書館】&#10;一人当たり面積"/>
        <xdr:cNvSpPr txBox="1"/>
      </xdr:nvSpPr>
      <xdr:spPr>
        <a:xfrm>
          <a:off x="6737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132097</xdr:rowOff>
    </xdr:from>
    <xdr:ext cx="469744" cy="259045"/>
    <xdr:sp macro="" textlink="">
      <xdr:nvSpPr>
        <xdr:cNvPr id="141" name="n_1mainValue【図書館】&#10;一人当たり面積"/>
        <xdr:cNvSpPr txBox="1"/>
      </xdr:nvSpPr>
      <xdr:spPr>
        <a:xfrm>
          <a:off x="93917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132097</xdr:rowOff>
    </xdr:from>
    <xdr:ext cx="469744" cy="259045"/>
    <xdr:sp macro="" textlink="">
      <xdr:nvSpPr>
        <xdr:cNvPr id="142" name="n_2mainValue【図書館】&#10;一人当たり面積"/>
        <xdr:cNvSpPr txBox="1"/>
      </xdr:nvSpPr>
      <xdr:spPr>
        <a:xfrm>
          <a:off x="85154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126382</xdr:rowOff>
    </xdr:from>
    <xdr:ext cx="469744" cy="259045"/>
    <xdr:sp macro="" textlink="">
      <xdr:nvSpPr>
        <xdr:cNvPr id="143" name="n_3mainValue【図書館】&#10;一人当たり面積"/>
        <xdr:cNvSpPr txBox="1"/>
      </xdr:nvSpPr>
      <xdr:spPr>
        <a:xfrm>
          <a:off x="7626427" y="629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126382</xdr:rowOff>
    </xdr:from>
    <xdr:ext cx="469744" cy="259045"/>
    <xdr:sp macro="" textlink="">
      <xdr:nvSpPr>
        <xdr:cNvPr id="144" name="n_4mainValue【図書館】&#10;一人当たり面積"/>
        <xdr:cNvSpPr txBox="1"/>
      </xdr:nvSpPr>
      <xdr:spPr>
        <a:xfrm>
          <a:off x="6737427" y="629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8" name="直線コネクタ 167"/>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9" name="【体育館・プール】&#10;有形固定資産減価償却率最小値テキスト"/>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70" name="直線コネクタ 169"/>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71" name="【体育館・プール】&#10;有形固定資産減価償却率最大値テキスト"/>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2" name="直線コネクタ 17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73" name="【体育館・プール】&#10;有形固定資産減価償却率平均値テキスト"/>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4" name="フローチャート: 判断 173"/>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5" name="フローチャート: 判断 174"/>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6" name="フローチャート: 判断 175"/>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7" name="フローチャート: 判断 176"/>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8" name="フローチャート: 判断 177"/>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10160</xdr:rowOff>
    </xdr:from>
    <xdr:to>
      <xdr:col>24</xdr:col>
      <xdr:colOff>114300</xdr:colOff>
      <xdr:row>61</xdr:row>
      <xdr:rowOff>111760</xdr:rowOff>
    </xdr:to>
    <xdr:sp macro="" textlink="">
      <xdr:nvSpPr>
        <xdr:cNvPr id="184" name="楕円 183"/>
        <xdr:cNvSpPr/>
      </xdr:nvSpPr>
      <xdr:spPr>
        <a:xfrm>
          <a:off x="45847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160037</xdr:rowOff>
    </xdr:from>
    <xdr:ext cx="405111" cy="259045"/>
    <xdr:sp macro="" textlink="">
      <xdr:nvSpPr>
        <xdr:cNvPr id="185" name="【体育館・プール】&#10;有形固定資産減価償却率該当値テキスト"/>
        <xdr:cNvSpPr txBox="1"/>
      </xdr:nvSpPr>
      <xdr:spPr>
        <a:xfrm>
          <a:off x="4673600"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156210</xdr:rowOff>
    </xdr:from>
    <xdr:to>
      <xdr:col>20</xdr:col>
      <xdr:colOff>38100</xdr:colOff>
      <xdr:row>61</xdr:row>
      <xdr:rowOff>86360</xdr:rowOff>
    </xdr:to>
    <xdr:sp macro="" textlink="">
      <xdr:nvSpPr>
        <xdr:cNvPr id="186" name="楕円 185"/>
        <xdr:cNvSpPr/>
      </xdr:nvSpPr>
      <xdr:spPr>
        <a:xfrm>
          <a:off x="3746500" y="1044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35560</xdr:rowOff>
    </xdr:from>
    <xdr:to>
      <xdr:col>24</xdr:col>
      <xdr:colOff>63500</xdr:colOff>
      <xdr:row>61</xdr:row>
      <xdr:rowOff>60960</xdr:rowOff>
    </xdr:to>
    <xdr:cxnSp macro="">
      <xdr:nvCxnSpPr>
        <xdr:cNvPr id="187" name="直線コネクタ 186"/>
        <xdr:cNvCxnSpPr/>
      </xdr:nvCxnSpPr>
      <xdr:spPr>
        <a:xfrm>
          <a:off x="3797300" y="1049401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161290</xdr:rowOff>
    </xdr:from>
    <xdr:to>
      <xdr:col>15</xdr:col>
      <xdr:colOff>101600</xdr:colOff>
      <xdr:row>61</xdr:row>
      <xdr:rowOff>91440</xdr:rowOff>
    </xdr:to>
    <xdr:sp macro="" textlink="">
      <xdr:nvSpPr>
        <xdr:cNvPr id="188" name="楕円 187"/>
        <xdr:cNvSpPr/>
      </xdr:nvSpPr>
      <xdr:spPr>
        <a:xfrm>
          <a:off x="2857500" y="1044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35560</xdr:rowOff>
    </xdr:from>
    <xdr:to>
      <xdr:col>19</xdr:col>
      <xdr:colOff>177800</xdr:colOff>
      <xdr:row>61</xdr:row>
      <xdr:rowOff>40640</xdr:rowOff>
    </xdr:to>
    <xdr:cxnSp macro="">
      <xdr:nvCxnSpPr>
        <xdr:cNvPr id="189" name="直線コネクタ 188"/>
        <xdr:cNvCxnSpPr/>
      </xdr:nvCxnSpPr>
      <xdr:spPr>
        <a:xfrm flipV="1">
          <a:off x="2908300" y="1049401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132080</xdr:rowOff>
    </xdr:from>
    <xdr:to>
      <xdr:col>10</xdr:col>
      <xdr:colOff>165100</xdr:colOff>
      <xdr:row>61</xdr:row>
      <xdr:rowOff>62230</xdr:rowOff>
    </xdr:to>
    <xdr:sp macro="" textlink="">
      <xdr:nvSpPr>
        <xdr:cNvPr id="190" name="楕円 189"/>
        <xdr:cNvSpPr/>
      </xdr:nvSpPr>
      <xdr:spPr>
        <a:xfrm>
          <a:off x="1968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11430</xdr:rowOff>
    </xdr:from>
    <xdr:to>
      <xdr:col>15</xdr:col>
      <xdr:colOff>50800</xdr:colOff>
      <xdr:row>61</xdr:row>
      <xdr:rowOff>40640</xdr:rowOff>
    </xdr:to>
    <xdr:cxnSp macro="">
      <xdr:nvCxnSpPr>
        <xdr:cNvPr id="191" name="直線コネクタ 190"/>
        <xdr:cNvCxnSpPr/>
      </xdr:nvCxnSpPr>
      <xdr:spPr>
        <a:xfrm>
          <a:off x="2019300" y="1046988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106680</xdr:rowOff>
    </xdr:from>
    <xdr:to>
      <xdr:col>6</xdr:col>
      <xdr:colOff>38100</xdr:colOff>
      <xdr:row>60</xdr:row>
      <xdr:rowOff>36830</xdr:rowOff>
    </xdr:to>
    <xdr:sp macro="" textlink="">
      <xdr:nvSpPr>
        <xdr:cNvPr id="192" name="楕円 191"/>
        <xdr:cNvSpPr/>
      </xdr:nvSpPr>
      <xdr:spPr>
        <a:xfrm>
          <a:off x="1079500" y="1022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157480</xdr:rowOff>
    </xdr:from>
    <xdr:to>
      <xdr:col>10</xdr:col>
      <xdr:colOff>114300</xdr:colOff>
      <xdr:row>61</xdr:row>
      <xdr:rowOff>11430</xdr:rowOff>
    </xdr:to>
    <xdr:cxnSp macro="">
      <xdr:nvCxnSpPr>
        <xdr:cNvPr id="193" name="直線コネクタ 192"/>
        <xdr:cNvCxnSpPr/>
      </xdr:nvCxnSpPr>
      <xdr:spPr>
        <a:xfrm>
          <a:off x="1130300" y="10273030"/>
          <a:ext cx="889000" cy="19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94" name="n_1aveValue【体育館・プール】&#10;有形固定資産減価償却率"/>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95" name="n_2aveValue【体育館・プール】&#10;有形固定資産減価償却率"/>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96" name="n_3aveValue【体育館・プール】&#10;有形固定資産減価償却率"/>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97" name="n_4aveValue【体育館・プール】&#10;有形固定資産減価償却率"/>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77487</xdr:rowOff>
    </xdr:from>
    <xdr:ext cx="405111" cy="259045"/>
    <xdr:sp macro="" textlink="">
      <xdr:nvSpPr>
        <xdr:cNvPr id="198" name="n_1mainValue【体育館・プール】&#10;有形固定資産減価償却率"/>
        <xdr:cNvSpPr txBox="1"/>
      </xdr:nvSpPr>
      <xdr:spPr>
        <a:xfrm>
          <a:off x="3582044" y="1053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82567</xdr:rowOff>
    </xdr:from>
    <xdr:ext cx="405111" cy="259045"/>
    <xdr:sp macro="" textlink="">
      <xdr:nvSpPr>
        <xdr:cNvPr id="199" name="n_2mainValue【体育館・プール】&#10;有形固定資産減価償却率"/>
        <xdr:cNvSpPr txBox="1"/>
      </xdr:nvSpPr>
      <xdr:spPr>
        <a:xfrm>
          <a:off x="2705744" y="10541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53357</xdr:rowOff>
    </xdr:from>
    <xdr:ext cx="405111" cy="259045"/>
    <xdr:sp macro="" textlink="">
      <xdr:nvSpPr>
        <xdr:cNvPr id="200" name="n_3mainValue【体育館・プール】&#10;有形固定資産減価償却率"/>
        <xdr:cNvSpPr txBox="1"/>
      </xdr:nvSpPr>
      <xdr:spPr>
        <a:xfrm>
          <a:off x="1816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27957</xdr:rowOff>
    </xdr:from>
    <xdr:ext cx="405111" cy="259045"/>
    <xdr:sp macro="" textlink="">
      <xdr:nvSpPr>
        <xdr:cNvPr id="201" name="n_4mainValue【体育館・プール】&#10;有形固定資産減価償却率"/>
        <xdr:cNvSpPr txBox="1"/>
      </xdr:nvSpPr>
      <xdr:spPr>
        <a:xfrm>
          <a:off x="927744" y="1031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25" name="直線コネクタ 224"/>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6"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7" name="直線コネクタ 226"/>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8" name="【体育館・プール】&#10;一人当たり面積最大値テキスト"/>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9" name="直線コネクタ 228"/>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78757</xdr:rowOff>
    </xdr:from>
    <xdr:ext cx="469744" cy="259045"/>
    <xdr:sp macro="" textlink="">
      <xdr:nvSpPr>
        <xdr:cNvPr id="230" name="【体育館・プール】&#10;一人当たり面積平均値テキスト"/>
        <xdr:cNvSpPr txBox="1"/>
      </xdr:nvSpPr>
      <xdr:spPr>
        <a:xfrm>
          <a:off x="10515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フローチャート: 判断 230"/>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32" name="フローチャート: 判断 231"/>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33" name="フローチャート: 判断 232"/>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4" name="フローチャート: 判断 233"/>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35" name="フローチャート: 判断 234"/>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143510</xdr:rowOff>
    </xdr:from>
    <xdr:to>
      <xdr:col>55</xdr:col>
      <xdr:colOff>50800</xdr:colOff>
      <xdr:row>63</xdr:row>
      <xdr:rowOff>73660</xdr:rowOff>
    </xdr:to>
    <xdr:sp macro="" textlink="">
      <xdr:nvSpPr>
        <xdr:cNvPr id="241" name="楕円 240"/>
        <xdr:cNvSpPr/>
      </xdr:nvSpPr>
      <xdr:spPr>
        <a:xfrm>
          <a:off x="10426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121937</xdr:rowOff>
    </xdr:from>
    <xdr:ext cx="469744" cy="259045"/>
    <xdr:sp macro="" textlink="">
      <xdr:nvSpPr>
        <xdr:cNvPr id="242" name="【体育館・プール】&#10;一人当たり面積該当値テキスト"/>
        <xdr:cNvSpPr txBox="1"/>
      </xdr:nvSpPr>
      <xdr:spPr>
        <a:xfrm>
          <a:off x="10515600"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143510</xdr:rowOff>
    </xdr:from>
    <xdr:to>
      <xdr:col>50</xdr:col>
      <xdr:colOff>165100</xdr:colOff>
      <xdr:row>63</xdr:row>
      <xdr:rowOff>73660</xdr:rowOff>
    </xdr:to>
    <xdr:sp macro="" textlink="">
      <xdr:nvSpPr>
        <xdr:cNvPr id="243" name="楕円 242"/>
        <xdr:cNvSpPr/>
      </xdr:nvSpPr>
      <xdr:spPr>
        <a:xfrm>
          <a:off x="9588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22860</xdr:rowOff>
    </xdr:from>
    <xdr:to>
      <xdr:col>55</xdr:col>
      <xdr:colOff>0</xdr:colOff>
      <xdr:row>63</xdr:row>
      <xdr:rowOff>22860</xdr:rowOff>
    </xdr:to>
    <xdr:cxnSp macro="">
      <xdr:nvCxnSpPr>
        <xdr:cNvPr id="244" name="直線コネクタ 243"/>
        <xdr:cNvCxnSpPr/>
      </xdr:nvCxnSpPr>
      <xdr:spPr>
        <a:xfrm>
          <a:off x="9639300" y="108242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50165</xdr:rowOff>
    </xdr:from>
    <xdr:to>
      <xdr:col>46</xdr:col>
      <xdr:colOff>38100</xdr:colOff>
      <xdr:row>63</xdr:row>
      <xdr:rowOff>151765</xdr:rowOff>
    </xdr:to>
    <xdr:sp macro="" textlink="">
      <xdr:nvSpPr>
        <xdr:cNvPr id="245" name="楕円 244"/>
        <xdr:cNvSpPr/>
      </xdr:nvSpPr>
      <xdr:spPr>
        <a:xfrm>
          <a:off x="86995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22860</xdr:rowOff>
    </xdr:from>
    <xdr:to>
      <xdr:col>50</xdr:col>
      <xdr:colOff>114300</xdr:colOff>
      <xdr:row>63</xdr:row>
      <xdr:rowOff>100965</xdr:rowOff>
    </xdr:to>
    <xdr:cxnSp macro="">
      <xdr:nvCxnSpPr>
        <xdr:cNvPr id="246" name="直線コネクタ 245"/>
        <xdr:cNvCxnSpPr/>
      </xdr:nvCxnSpPr>
      <xdr:spPr>
        <a:xfrm flipV="1">
          <a:off x="8750300" y="1082421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50165</xdr:rowOff>
    </xdr:from>
    <xdr:to>
      <xdr:col>41</xdr:col>
      <xdr:colOff>101600</xdr:colOff>
      <xdr:row>63</xdr:row>
      <xdr:rowOff>151765</xdr:rowOff>
    </xdr:to>
    <xdr:sp macro="" textlink="">
      <xdr:nvSpPr>
        <xdr:cNvPr id="247" name="楕円 246"/>
        <xdr:cNvSpPr/>
      </xdr:nvSpPr>
      <xdr:spPr>
        <a:xfrm>
          <a:off x="78105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100965</xdr:rowOff>
    </xdr:from>
    <xdr:to>
      <xdr:col>45</xdr:col>
      <xdr:colOff>177800</xdr:colOff>
      <xdr:row>63</xdr:row>
      <xdr:rowOff>100965</xdr:rowOff>
    </xdr:to>
    <xdr:cxnSp macro="">
      <xdr:nvCxnSpPr>
        <xdr:cNvPr id="248" name="直線コネクタ 247"/>
        <xdr:cNvCxnSpPr/>
      </xdr:nvCxnSpPr>
      <xdr:spPr>
        <a:xfrm>
          <a:off x="7861300" y="1090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137795</xdr:rowOff>
    </xdr:from>
    <xdr:to>
      <xdr:col>36</xdr:col>
      <xdr:colOff>165100</xdr:colOff>
      <xdr:row>63</xdr:row>
      <xdr:rowOff>67945</xdr:rowOff>
    </xdr:to>
    <xdr:sp macro="" textlink="">
      <xdr:nvSpPr>
        <xdr:cNvPr id="249" name="楕円 248"/>
        <xdr:cNvSpPr/>
      </xdr:nvSpPr>
      <xdr:spPr>
        <a:xfrm>
          <a:off x="6921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17145</xdr:rowOff>
    </xdr:from>
    <xdr:to>
      <xdr:col>41</xdr:col>
      <xdr:colOff>50800</xdr:colOff>
      <xdr:row>63</xdr:row>
      <xdr:rowOff>100965</xdr:rowOff>
    </xdr:to>
    <xdr:cxnSp macro="">
      <xdr:nvCxnSpPr>
        <xdr:cNvPr id="250" name="直線コネクタ 249"/>
        <xdr:cNvCxnSpPr/>
      </xdr:nvCxnSpPr>
      <xdr:spPr>
        <a:xfrm>
          <a:off x="6972300" y="1081849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166387</xdr:rowOff>
    </xdr:from>
    <xdr:ext cx="469744" cy="259045"/>
    <xdr:sp macro="" textlink="">
      <xdr:nvSpPr>
        <xdr:cNvPr id="251" name="n_1aveValue【体育館・プール】&#10;一人当たり面積"/>
        <xdr:cNvSpPr txBox="1"/>
      </xdr:nvSpPr>
      <xdr:spPr>
        <a:xfrm>
          <a:off x="9391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252" name="n_2aveValue【体育館・プール】&#10;一人当たり面積"/>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53" name="n_3aveValue【体育館・プール】&#10;一人当たり面積"/>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54" name="n_4aveValue【体育館・プール】&#10;一人当たり面積"/>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64787</xdr:rowOff>
    </xdr:from>
    <xdr:ext cx="469744" cy="259045"/>
    <xdr:sp macro="" textlink="">
      <xdr:nvSpPr>
        <xdr:cNvPr id="255" name="n_1mainValue【体育館・プール】&#10;一人当たり面積"/>
        <xdr:cNvSpPr txBox="1"/>
      </xdr:nvSpPr>
      <xdr:spPr>
        <a:xfrm>
          <a:off x="93917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142892</xdr:rowOff>
    </xdr:from>
    <xdr:ext cx="469744" cy="259045"/>
    <xdr:sp macro="" textlink="">
      <xdr:nvSpPr>
        <xdr:cNvPr id="256" name="n_2mainValue【体育館・プール】&#10;一人当たり面積"/>
        <xdr:cNvSpPr txBox="1"/>
      </xdr:nvSpPr>
      <xdr:spPr>
        <a:xfrm>
          <a:off x="8515427" y="1094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142892</xdr:rowOff>
    </xdr:from>
    <xdr:ext cx="469744" cy="259045"/>
    <xdr:sp macro="" textlink="">
      <xdr:nvSpPr>
        <xdr:cNvPr id="257" name="n_3mainValue【体育館・プール】&#10;一人当たり面積"/>
        <xdr:cNvSpPr txBox="1"/>
      </xdr:nvSpPr>
      <xdr:spPr>
        <a:xfrm>
          <a:off x="7626427" y="1094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59072</xdr:rowOff>
    </xdr:from>
    <xdr:ext cx="469744" cy="259045"/>
    <xdr:sp macro="" textlink="">
      <xdr:nvSpPr>
        <xdr:cNvPr id="258" name="n_4mainValue【体育館・プール】&#10;一人当たり面積"/>
        <xdr:cNvSpPr txBox="1"/>
      </xdr:nvSpPr>
      <xdr:spPr>
        <a:xfrm>
          <a:off x="6737427" y="108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83" name="直線コネクタ 282"/>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86" name="【福祉施設】&#10;有形固定資産減価償却率最大値テキスト"/>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87" name="直線コネクタ 286"/>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88" name="【福祉施設】&#10;有形固定資産減価償却率平均値テキスト"/>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89" name="フローチャート: 判断 288"/>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0" name="フローチャート: 判断 289"/>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91" name="フローチャート: 判断 290"/>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92" name="フローチャート: 判断 291"/>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93" name="フローチャート: 判断 292"/>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149225</xdr:rowOff>
    </xdr:from>
    <xdr:to>
      <xdr:col>24</xdr:col>
      <xdr:colOff>114300</xdr:colOff>
      <xdr:row>83</xdr:row>
      <xdr:rowOff>79375</xdr:rowOff>
    </xdr:to>
    <xdr:sp macro="" textlink="">
      <xdr:nvSpPr>
        <xdr:cNvPr id="299" name="楕円 298"/>
        <xdr:cNvSpPr/>
      </xdr:nvSpPr>
      <xdr:spPr>
        <a:xfrm>
          <a:off x="45847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127652</xdr:rowOff>
    </xdr:from>
    <xdr:ext cx="405111" cy="259045"/>
    <xdr:sp macro="" textlink="">
      <xdr:nvSpPr>
        <xdr:cNvPr id="300" name="【福祉施設】&#10;有形固定資産減価償却率該当値テキスト"/>
        <xdr:cNvSpPr txBox="1"/>
      </xdr:nvSpPr>
      <xdr:spPr>
        <a:xfrm>
          <a:off x="4673600"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107314</xdr:rowOff>
    </xdr:from>
    <xdr:to>
      <xdr:col>20</xdr:col>
      <xdr:colOff>38100</xdr:colOff>
      <xdr:row>83</xdr:row>
      <xdr:rowOff>37464</xdr:rowOff>
    </xdr:to>
    <xdr:sp macro="" textlink="">
      <xdr:nvSpPr>
        <xdr:cNvPr id="301" name="楕円 300"/>
        <xdr:cNvSpPr/>
      </xdr:nvSpPr>
      <xdr:spPr>
        <a:xfrm>
          <a:off x="3746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158114</xdr:rowOff>
    </xdr:from>
    <xdr:to>
      <xdr:col>24</xdr:col>
      <xdr:colOff>63500</xdr:colOff>
      <xdr:row>83</xdr:row>
      <xdr:rowOff>28575</xdr:rowOff>
    </xdr:to>
    <xdr:cxnSp macro="">
      <xdr:nvCxnSpPr>
        <xdr:cNvPr id="302" name="直線コネクタ 301"/>
        <xdr:cNvCxnSpPr/>
      </xdr:nvCxnSpPr>
      <xdr:spPr>
        <a:xfrm>
          <a:off x="3797300" y="1421701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63500</xdr:rowOff>
    </xdr:from>
    <xdr:to>
      <xdr:col>15</xdr:col>
      <xdr:colOff>101600</xdr:colOff>
      <xdr:row>82</xdr:row>
      <xdr:rowOff>165100</xdr:rowOff>
    </xdr:to>
    <xdr:sp macro="" textlink="">
      <xdr:nvSpPr>
        <xdr:cNvPr id="303" name="楕円 302"/>
        <xdr:cNvSpPr/>
      </xdr:nvSpPr>
      <xdr:spPr>
        <a:xfrm>
          <a:off x="2857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114300</xdr:rowOff>
    </xdr:from>
    <xdr:to>
      <xdr:col>19</xdr:col>
      <xdr:colOff>177800</xdr:colOff>
      <xdr:row>82</xdr:row>
      <xdr:rowOff>158114</xdr:rowOff>
    </xdr:to>
    <xdr:cxnSp macro="">
      <xdr:nvCxnSpPr>
        <xdr:cNvPr id="304" name="直線コネクタ 303"/>
        <xdr:cNvCxnSpPr/>
      </xdr:nvCxnSpPr>
      <xdr:spPr>
        <a:xfrm>
          <a:off x="2908300" y="141732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19686</xdr:rowOff>
    </xdr:from>
    <xdr:to>
      <xdr:col>10</xdr:col>
      <xdr:colOff>165100</xdr:colOff>
      <xdr:row>82</xdr:row>
      <xdr:rowOff>121286</xdr:rowOff>
    </xdr:to>
    <xdr:sp macro="" textlink="">
      <xdr:nvSpPr>
        <xdr:cNvPr id="305" name="楕円 304"/>
        <xdr:cNvSpPr/>
      </xdr:nvSpPr>
      <xdr:spPr>
        <a:xfrm>
          <a:off x="1968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70486</xdr:rowOff>
    </xdr:from>
    <xdr:to>
      <xdr:col>15</xdr:col>
      <xdr:colOff>50800</xdr:colOff>
      <xdr:row>82</xdr:row>
      <xdr:rowOff>114300</xdr:rowOff>
    </xdr:to>
    <xdr:cxnSp macro="">
      <xdr:nvCxnSpPr>
        <xdr:cNvPr id="306" name="直線コネクタ 305"/>
        <xdr:cNvCxnSpPr/>
      </xdr:nvCxnSpPr>
      <xdr:spPr>
        <a:xfrm>
          <a:off x="2019300" y="141293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154939</xdr:rowOff>
    </xdr:from>
    <xdr:to>
      <xdr:col>6</xdr:col>
      <xdr:colOff>38100</xdr:colOff>
      <xdr:row>82</xdr:row>
      <xdr:rowOff>85089</xdr:rowOff>
    </xdr:to>
    <xdr:sp macro="" textlink="">
      <xdr:nvSpPr>
        <xdr:cNvPr id="307" name="楕円 306"/>
        <xdr:cNvSpPr/>
      </xdr:nvSpPr>
      <xdr:spPr>
        <a:xfrm>
          <a:off x="1079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34289</xdr:rowOff>
    </xdr:from>
    <xdr:to>
      <xdr:col>10</xdr:col>
      <xdr:colOff>114300</xdr:colOff>
      <xdr:row>82</xdr:row>
      <xdr:rowOff>70486</xdr:rowOff>
    </xdr:to>
    <xdr:cxnSp macro="">
      <xdr:nvCxnSpPr>
        <xdr:cNvPr id="308" name="直線コネクタ 307"/>
        <xdr:cNvCxnSpPr/>
      </xdr:nvCxnSpPr>
      <xdr:spPr>
        <a:xfrm>
          <a:off x="1130300" y="140931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09"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310" name="n_2aveValue【福祉施設】&#10;有形固定資産減価償却率"/>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311" name="n_3aveValue【福祉施設】&#10;有形固定資産減価償却率"/>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312" name="n_4aveValue【福祉施設】&#10;有形固定資産減価償却率"/>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28591</xdr:rowOff>
    </xdr:from>
    <xdr:ext cx="405111" cy="259045"/>
    <xdr:sp macro="" textlink="">
      <xdr:nvSpPr>
        <xdr:cNvPr id="313" name="n_1mainValue【福祉施設】&#10;有形固定資産減価償却率"/>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156227</xdr:rowOff>
    </xdr:from>
    <xdr:ext cx="405111" cy="259045"/>
    <xdr:sp macro="" textlink="">
      <xdr:nvSpPr>
        <xdr:cNvPr id="314" name="n_2mainValue【福祉施設】&#10;有形固定資産減価償却率"/>
        <xdr:cNvSpPr txBox="1"/>
      </xdr:nvSpPr>
      <xdr:spPr>
        <a:xfrm>
          <a:off x="2705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112413</xdr:rowOff>
    </xdr:from>
    <xdr:ext cx="405111" cy="259045"/>
    <xdr:sp macro="" textlink="">
      <xdr:nvSpPr>
        <xdr:cNvPr id="315" name="n_3mainValue【福祉施設】&#10;有形固定資産減価償却率"/>
        <xdr:cNvSpPr txBox="1"/>
      </xdr:nvSpPr>
      <xdr:spPr>
        <a:xfrm>
          <a:off x="18167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76216</xdr:rowOff>
    </xdr:from>
    <xdr:ext cx="405111" cy="259045"/>
    <xdr:sp macro="" textlink="">
      <xdr:nvSpPr>
        <xdr:cNvPr id="316" name="n_4mainValue【福祉施設】&#10;有形固定資産減価償却率"/>
        <xdr:cNvSpPr txBox="1"/>
      </xdr:nvSpPr>
      <xdr:spPr>
        <a:xfrm>
          <a:off x="9277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38" name="直線コネクタ 337"/>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39" name="【福祉施設】&#10;一人当たり面積最小値テキスト"/>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40" name="直線コネクタ 339"/>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41" name="【福祉施設】&#10;一人当たり面積最大値テキスト"/>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42" name="直線コネクタ 341"/>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147338</xdr:rowOff>
    </xdr:from>
    <xdr:ext cx="469744" cy="259045"/>
    <xdr:sp macro="" textlink="">
      <xdr:nvSpPr>
        <xdr:cNvPr id="343" name="【福祉施設】&#10;一人当たり面積平均値テキスト"/>
        <xdr:cNvSpPr txBox="1"/>
      </xdr:nvSpPr>
      <xdr:spPr>
        <a:xfrm>
          <a:off x="10515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44" name="フローチャート: 判断 343"/>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45" name="フローチャート: 判断 344"/>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46" name="フローチャート: 判断 345"/>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47" name="フローチャート: 判断 346"/>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48" name="フローチャート: 判断 347"/>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117602</xdr:rowOff>
    </xdr:from>
    <xdr:to>
      <xdr:col>55</xdr:col>
      <xdr:colOff>50800</xdr:colOff>
      <xdr:row>86</xdr:row>
      <xdr:rowOff>47752</xdr:rowOff>
    </xdr:to>
    <xdr:sp macro="" textlink="">
      <xdr:nvSpPr>
        <xdr:cNvPr id="354" name="楕円 353"/>
        <xdr:cNvSpPr/>
      </xdr:nvSpPr>
      <xdr:spPr>
        <a:xfrm>
          <a:off x="104267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32529</xdr:rowOff>
    </xdr:from>
    <xdr:ext cx="469744" cy="259045"/>
    <xdr:sp macro="" textlink="">
      <xdr:nvSpPr>
        <xdr:cNvPr id="355" name="【福祉施設】&#10;一人当たり面積該当値テキスト"/>
        <xdr:cNvSpPr txBox="1"/>
      </xdr:nvSpPr>
      <xdr:spPr>
        <a:xfrm>
          <a:off x="10515600" y="146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117602</xdr:rowOff>
    </xdr:from>
    <xdr:to>
      <xdr:col>50</xdr:col>
      <xdr:colOff>165100</xdr:colOff>
      <xdr:row>86</xdr:row>
      <xdr:rowOff>47752</xdr:rowOff>
    </xdr:to>
    <xdr:sp macro="" textlink="">
      <xdr:nvSpPr>
        <xdr:cNvPr id="356" name="楕円 355"/>
        <xdr:cNvSpPr/>
      </xdr:nvSpPr>
      <xdr:spPr>
        <a:xfrm>
          <a:off x="9588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168402</xdr:rowOff>
    </xdr:from>
    <xdr:to>
      <xdr:col>55</xdr:col>
      <xdr:colOff>0</xdr:colOff>
      <xdr:row>85</xdr:row>
      <xdr:rowOff>168402</xdr:rowOff>
    </xdr:to>
    <xdr:cxnSp macro="">
      <xdr:nvCxnSpPr>
        <xdr:cNvPr id="357" name="直線コネクタ 356"/>
        <xdr:cNvCxnSpPr/>
      </xdr:nvCxnSpPr>
      <xdr:spPr>
        <a:xfrm>
          <a:off x="9639300" y="14741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117602</xdr:rowOff>
    </xdr:from>
    <xdr:to>
      <xdr:col>46</xdr:col>
      <xdr:colOff>38100</xdr:colOff>
      <xdr:row>86</xdr:row>
      <xdr:rowOff>47752</xdr:rowOff>
    </xdr:to>
    <xdr:sp macro="" textlink="">
      <xdr:nvSpPr>
        <xdr:cNvPr id="358" name="楕円 357"/>
        <xdr:cNvSpPr/>
      </xdr:nvSpPr>
      <xdr:spPr>
        <a:xfrm>
          <a:off x="8699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168402</xdr:rowOff>
    </xdr:from>
    <xdr:to>
      <xdr:col>50</xdr:col>
      <xdr:colOff>114300</xdr:colOff>
      <xdr:row>85</xdr:row>
      <xdr:rowOff>168402</xdr:rowOff>
    </xdr:to>
    <xdr:cxnSp macro="">
      <xdr:nvCxnSpPr>
        <xdr:cNvPr id="359" name="直線コネクタ 358"/>
        <xdr:cNvCxnSpPr/>
      </xdr:nvCxnSpPr>
      <xdr:spPr>
        <a:xfrm>
          <a:off x="8750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117602</xdr:rowOff>
    </xdr:from>
    <xdr:to>
      <xdr:col>41</xdr:col>
      <xdr:colOff>101600</xdr:colOff>
      <xdr:row>86</xdr:row>
      <xdr:rowOff>47752</xdr:rowOff>
    </xdr:to>
    <xdr:sp macro="" textlink="">
      <xdr:nvSpPr>
        <xdr:cNvPr id="360" name="楕円 359"/>
        <xdr:cNvSpPr/>
      </xdr:nvSpPr>
      <xdr:spPr>
        <a:xfrm>
          <a:off x="7810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168402</xdr:rowOff>
    </xdr:from>
    <xdr:to>
      <xdr:col>45</xdr:col>
      <xdr:colOff>177800</xdr:colOff>
      <xdr:row>85</xdr:row>
      <xdr:rowOff>168402</xdr:rowOff>
    </xdr:to>
    <xdr:cxnSp macro="">
      <xdr:nvCxnSpPr>
        <xdr:cNvPr id="361" name="直線コネクタ 360"/>
        <xdr:cNvCxnSpPr/>
      </xdr:nvCxnSpPr>
      <xdr:spPr>
        <a:xfrm>
          <a:off x="7861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138176</xdr:rowOff>
    </xdr:from>
    <xdr:to>
      <xdr:col>36</xdr:col>
      <xdr:colOff>165100</xdr:colOff>
      <xdr:row>86</xdr:row>
      <xdr:rowOff>68326</xdr:rowOff>
    </xdr:to>
    <xdr:sp macro="" textlink="">
      <xdr:nvSpPr>
        <xdr:cNvPr id="362" name="楕円 361"/>
        <xdr:cNvSpPr/>
      </xdr:nvSpPr>
      <xdr:spPr>
        <a:xfrm>
          <a:off x="6921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168402</xdr:rowOff>
    </xdr:from>
    <xdr:to>
      <xdr:col>41</xdr:col>
      <xdr:colOff>50800</xdr:colOff>
      <xdr:row>86</xdr:row>
      <xdr:rowOff>17526</xdr:rowOff>
    </xdr:to>
    <xdr:cxnSp macro="">
      <xdr:nvCxnSpPr>
        <xdr:cNvPr id="363" name="直線コネクタ 362"/>
        <xdr:cNvCxnSpPr/>
      </xdr:nvCxnSpPr>
      <xdr:spPr>
        <a:xfrm flipV="1">
          <a:off x="6972300" y="1474165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71138</xdr:rowOff>
    </xdr:from>
    <xdr:ext cx="469744" cy="259045"/>
    <xdr:sp macro="" textlink="">
      <xdr:nvSpPr>
        <xdr:cNvPr id="364" name="n_1aveValue【福祉施設】&#10;一人当たり面積"/>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365" name="n_2aveValue【福祉施設】&#10;一人当たり面積"/>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50564</xdr:rowOff>
    </xdr:from>
    <xdr:ext cx="469744" cy="259045"/>
    <xdr:sp macro="" textlink="">
      <xdr:nvSpPr>
        <xdr:cNvPr id="366" name="n_3aveValue【福祉施設】&#10;一人当たり面積"/>
        <xdr:cNvSpPr txBox="1"/>
      </xdr:nvSpPr>
      <xdr:spPr>
        <a:xfrm>
          <a:off x="76264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367" name="n_4aveValue【福祉施設】&#10;一人当たり面積"/>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38879</xdr:rowOff>
    </xdr:from>
    <xdr:ext cx="469744" cy="259045"/>
    <xdr:sp macro="" textlink="">
      <xdr:nvSpPr>
        <xdr:cNvPr id="368" name="n_1mainValue【福祉施設】&#10;一人当たり面積"/>
        <xdr:cNvSpPr txBox="1"/>
      </xdr:nvSpPr>
      <xdr:spPr>
        <a:xfrm>
          <a:off x="93917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38879</xdr:rowOff>
    </xdr:from>
    <xdr:ext cx="469744" cy="259045"/>
    <xdr:sp macro="" textlink="">
      <xdr:nvSpPr>
        <xdr:cNvPr id="369" name="n_2mainValue【福祉施設】&#10;一人当たり面積"/>
        <xdr:cNvSpPr txBox="1"/>
      </xdr:nvSpPr>
      <xdr:spPr>
        <a:xfrm>
          <a:off x="8515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38879</xdr:rowOff>
    </xdr:from>
    <xdr:ext cx="469744" cy="259045"/>
    <xdr:sp macro="" textlink="">
      <xdr:nvSpPr>
        <xdr:cNvPr id="370" name="n_3mainValue【福祉施設】&#10;一人当たり面積"/>
        <xdr:cNvSpPr txBox="1"/>
      </xdr:nvSpPr>
      <xdr:spPr>
        <a:xfrm>
          <a:off x="7626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59453</xdr:rowOff>
    </xdr:from>
    <xdr:ext cx="469744" cy="259045"/>
    <xdr:sp macro="" textlink="">
      <xdr:nvSpPr>
        <xdr:cNvPr id="371" name="n_4mainValue【福祉施設】&#10;一人当たり面積"/>
        <xdr:cNvSpPr txBox="1"/>
      </xdr:nvSpPr>
      <xdr:spPr>
        <a:xfrm>
          <a:off x="6737427" y="1480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97" name="直線コネクタ 396"/>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400" name="【市民会館】&#10;有形固定資産減価償却率最大値テキスト"/>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401" name="直線コネクタ 400"/>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402" name="【市民会館】&#10;有形固定資産減価償却率平均値テキスト"/>
        <xdr:cNvSpPr txBox="1"/>
      </xdr:nvSpPr>
      <xdr:spPr>
        <a:xfrm>
          <a:off x="4673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403" name="フローチャート: 判断 402"/>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404" name="フローチャート: 判断 403"/>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405" name="フローチャート: 判断 404"/>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406" name="フローチャート: 判断 405"/>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407" name="フローチャート: 判断 406"/>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17236</xdr:rowOff>
    </xdr:from>
    <xdr:to>
      <xdr:col>24</xdr:col>
      <xdr:colOff>114300</xdr:colOff>
      <xdr:row>103</xdr:row>
      <xdr:rowOff>118836</xdr:rowOff>
    </xdr:to>
    <xdr:sp macro="" textlink="">
      <xdr:nvSpPr>
        <xdr:cNvPr id="413" name="楕円 412"/>
        <xdr:cNvSpPr/>
      </xdr:nvSpPr>
      <xdr:spPr>
        <a:xfrm>
          <a:off x="45847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40113</xdr:rowOff>
    </xdr:from>
    <xdr:ext cx="405111" cy="259045"/>
    <xdr:sp macro="" textlink="">
      <xdr:nvSpPr>
        <xdr:cNvPr id="414" name="【市民会館】&#10;有形固定資産減価償却率該当値テキスト"/>
        <xdr:cNvSpPr txBox="1"/>
      </xdr:nvSpPr>
      <xdr:spPr>
        <a:xfrm>
          <a:off x="4673600" y="1752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156029</xdr:rowOff>
    </xdr:from>
    <xdr:to>
      <xdr:col>20</xdr:col>
      <xdr:colOff>38100</xdr:colOff>
      <xdr:row>103</xdr:row>
      <xdr:rowOff>86179</xdr:rowOff>
    </xdr:to>
    <xdr:sp macro="" textlink="">
      <xdr:nvSpPr>
        <xdr:cNvPr id="415" name="楕円 414"/>
        <xdr:cNvSpPr/>
      </xdr:nvSpPr>
      <xdr:spPr>
        <a:xfrm>
          <a:off x="37465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35379</xdr:rowOff>
    </xdr:from>
    <xdr:to>
      <xdr:col>24</xdr:col>
      <xdr:colOff>63500</xdr:colOff>
      <xdr:row>103</xdr:row>
      <xdr:rowOff>68036</xdr:rowOff>
    </xdr:to>
    <xdr:cxnSp macro="">
      <xdr:nvCxnSpPr>
        <xdr:cNvPr id="416" name="直線コネクタ 415"/>
        <xdr:cNvCxnSpPr/>
      </xdr:nvCxnSpPr>
      <xdr:spPr>
        <a:xfrm>
          <a:off x="3797300" y="176947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123371</xdr:rowOff>
    </xdr:from>
    <xdr:to>
      <xdr:col>15</xdr:col>
      <xdr:colOff>101600</xdr:colOff>
      <xdr:row>103</xdr:row>
      <xdr:rowOff>53521</xdr:rowOff>
    </xdr:to>
    <xdr:sp macro="" textlink="">
      <xdr:nvSpPr>
        <xdr:cNvPr id="417" name="楕円 416"/>
        <xdr:cNvSpPr/>
      </xdr:nvSpPr>
      <xdr:spPr>
        <a:xfrm>
          <a:off x="2857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2721</xdr:rowOff>
    </xdr:from>
    <xdr:to>
      <xdr:col>19</xdr:col>
      <xdr:colOff>177800</xdr:colOff>
      <xdr:row>103</xdr:row>
      <xdr:rowOff>35379</xdr:rowOff>
    </xdr:to>
    <xdr:cxnSp macro="">
      <xdr:nvCxnSpPr>
        <xdr:cNvPr id="418" name="直線コネクタ 417"/>
        <xdr:cNvCxnSpPr/>
      </xdr:nvCxnSpPr>
      <xdr:spPr>
        <a:xfrm>
          <a:off x="2908300" y="176620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90714</xdr:rowOff>
    </xdr:from>
    <xdr:to>
      <xdr:col>10</xdr:col>
      <xdr:colOff>165100</xdr:colOff>
      <xdr:row>103</xdr:row>
      <xdr:rowOff>20864</xdr:rowOff>
    </xdr:to>
    <xdr:sp macro="" textlink="">
      <xdr:nvSpPr>
        <xdr:cNvPr id="419" name="楕円 418"/>
        <xdr:cNvSpPr/>
      </xdr:nvSpPr>
      <xdr:spPr>
        <a:xfrm>
          <a:off x="1968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141514</xdr:rowOff>
    </xdr:from>
    <xdr:to>
      <xdr:col>15</xdr:col>
      <xdr:colOff>50800</xdr:colOff>
      <xdr:row>103</xdr:row>
      <xdr:rowOff>2721</xdr:rowOff>
    </xdr:to>
    <xdr:cxnSp macro="">
      <xdr:nvCxnSpPr>
        <xdr:cNvPr id="420" name="直線コネクタ 419"/>
        <xdr:cNvCxnSpPr/>
      </xdr:nvCxnSpPr>
      <xdr:spPr>
        <a:xfrm>
          <a:off x="2019300" y="176294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58057</xdr:rowOff>
    </xdr:from>
    <xdr:to>
      <xdr:col>6</xdr:col>
      <xdr:colOff>38100</xdr:colOff>
      <xdr:row>102</xdr:row>
      <xdr:rowOff>159657</xdr:rowOff>
    </xdr:to>
    <xdr:sp macro="" textlink="">
      <xdr:nvSpPr>
        <xdr:cNvPr id="421" name="楕円 420"/>
        <xdr:cNvSpPr/>
      </xdr:nvSpPr>
      <xdr:spPr>
        <a:xfrm>
          <a:off x="10795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108857</xdr:rowOff>
    </xdr:from>
    <xdr:to>
      <xdr:col>10</xdr:col>
      <xdr:colOff>114300</xdr:colOff>
      <xdr:row>102</xdr:row>
      <xdr:rowOff>141514</xdr:rowOff>
    </xdr:to>
    <xdr:cxnSp macro="">
      <xdr:nvCxnSpPr>
        <xdr:cNvPr id="422" name="直線コネクタ 421"/>
        <xdr:cNvCxnSpPr/>
      </xdr:nvCxnSpPr>
      <xdr:spPr>
        <a:xfrm>
          <a:off x="1130300" y="17596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155683</xdr:rowOff>
    </xdr:from>
    <xdr:ext cx="405111" cy="259045"/>
    <xdr:sp macro="" textlink="">
      <xdr:nvSpPr>
        <xdr:cNvPr id="423" name="n_1aveValue【市民会館】&#10;有形固定資産減価償却率"/>
        <xdr:cNvSpPr txBox="1"/>
      </xdr:nvSpPr>
      <xdr:spPr>
        <a:xfrm>
          <a:off x="35820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162214</xdr:rowOff>
    </xdr:from>
    <xdr:ext cx="405111" cy="259045"/>
    <xdr:sp macro="" textlink="">
      <xdr:nvSpPr>
        <xdr:cNvPr id="424" name="n_2aveValue【市民会館】&#10;有形固定資産減価償却率"/>
        <xdr:cNvSpPr txBox="1"/>
      </xdr:nvSpPr>
      <xdr:spPr>
        <a:xfrm>
          <a:off x="2705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142620</xdr:rowOff>
    </xdr:from>
    <xdr:ext cx="405111" cy="259045"/>
    <xdr:sp macro="" textlink="">
      <xdr:nvSpPr>
        <xdr:cNvPr id="425" name="n_3aveValue【市民会館】&#10;有形固定資産減価償却率"/>
        <xdr:cNvSpPr txBox="1"/>
      </xdr:nvSpPr>
      <xdr:spPr>
        <a:xfrm>
          <a:off x="1816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144253</xdr:rowOff>
    </xdr:from>
    <xdr:ext cx="405111" cy="259045"/>
    <xdr:sp macro="" textlink="">
      <xdr:nvSpPr>
        <xdr:cNvPr id="426" name="n_4aveValue【市民会館】&#10;有形固定資産減価償却率"/>
        <xdr:cNvSpPr txBox="1"/>
      </xdr:nvSpPr>
      <xdr:spPr>
        <a:xfrm>
          <a:off x="927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102706</xdr:rowOff>
    </xdr:from>
    <xdr:ext cx="405111" cy="259045"/>
    <xdr:sp macro="" textlink="">
      <xdr:nvSpPr>
        <xdr:cNvPr id="427" name="n_1mainValue【市民会館】&#10;有形固定資産減価償却率"/>
        <xdr:cNvSpPr txBox="1"/>
      </xdr:nvSpPr>
      <xdr:spPr>
        <a:xfrm>
          <a:off x="35820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70048</xdr:rowOff>
    </xdr:from>
    <xdr:ext cx="405111" cy="259045"/>
    <xdr:sp macro="" textlink="">
      <xdr:nvSpPr>
        <xdr:cNvPr id="428" name="n_2mainValue【市民会館】&#10;有形固定資産減価償却率"/>
        <xdr:cNvSpPr txBox="1"/>
      </xdr:nvSpPr>
      <xdr:spPr>
        <a:xfrm>
          <a:off x="2705744" y="1738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37391</xdr:rowOff>
    </xdr:from>
    <xdr:ext cx="405111" cy="259045"/>
    <xdr:sp macro="" textlink="">
      <xdr:nvSpPr>
        <xdr:cNvPr id="429" name="n_3mainValue【市民会館】&#10;有形固定資産減価償却率"/>
        <xdr:cNvSpPr txBox="1"/>
      </xdr:nvSpPr>
      <xdr:spPr>
        <a:xfrm>
          <a:off x="18167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4734</xdr:rowOff>
    </xdr:from>
    <xdr:ext cx="405111" cy="259045"/>
    <xdr:sp macro="" textlink="">
      <xdr:nvSpPr>
        <xdr:cNvPr id="430" name="n_4mainValue【市民会館】&#10;有形固定資産減価償却率"/>
        <xdr:cNvSpPr txBox="1"/>
      </xdr:nvSpPr>
      <xdr:spPr>
        <a:xfrm>
          <a:off x="927744" y="1732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1" name="直線コネクタ 44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2" name="テキスト ボックス 44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3" name="直線コネクタ 44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4" name="テキスト ボックス 44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5" name="直線コネクタ 44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6" name="テキスト ボックス 44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7" name="直線コネクタ 44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8" name="テキスト ボックス 44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0" name="テキスト ボックス 44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452" name="直線コネクタ 451"/>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53"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54" name="直線コネクタ 453"/>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455" name="【市民会館】&#10;一人当たり面積最大値テキスト"/>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456" name="直線コネクタ 455"/>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32275</xdr:rowOff>
    </xdr:from>
    <xdr:ext cx="469744" cy="259045"/>
    <xdr:sp macro="" textlink="">
      <xdr:nvSpPr>
        <xdr:cNvPr id="457" name="【市民会館】&#10;一人当たり面積平均値テキスト"/>
        <xdr:cNvSpPr txBox="1"/>
      </xdr:nvSpPr>
      <xdr:spPr>
        <a:xfrm>
          <a:off x="10515600" y="18034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458" name="フローチャート: 判断 457"/>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459" name="フローチャート: 判断 458"/>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60" name="フローチャート: 判断 459"/>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461" name="フローチャート: 判断 460"/>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62" name="フローチャート: 判断 461"/>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114554</xdr:rowOff>
    </xdr:from>
    <xdr:to>
      <xdr:col>55</xdr:col>
      <xdr:colOff>50800</xdr:colOff>
      <xdr:row>107</xdr:row>
      <xdr:rowOff>44704</xdr:rowOff>
    </xdr:to>
    <xdr:sp macro="" textlink="">
      <xdr:nvSpPr>
        <xdr:cNvPr id="468" name="楕円 467"/>
        <xdr:cNvSpPr/>
      </xdr:nvSpPr>
      <xdr:spPr>
        <a:xfrm>
          <a:off x="10426700" y="18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92981</xdr:rowOff>
    </xdr:from>
    <xdr:ext cx="469744" cy="259045"/>
    <xdr:sp macro="" textlink="">
      <xdr:nvSpPr>
        <xdr:cNvPr id="469" name="【市民会館】&#10;一人当たり面積該当値テキスト"/>
        <xdr:cNvSpPr txBox="1"/>
      </xdr:nvSpPr>
      <xdr:spPr>
        <a:xfrm>
          <a:off x="10515600" y="1826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114554</xdr:rowOff>
    </xdr:from>
    <xdr:to>
      <xdr:col>50</xdr:col>
      <xdr:colOff>165100</xdr:colOff>
      <xdr:row>107</xdr:row>
      <xdr:rowOff>44704</xdr:rowOff>
    </xdr:to>
    <xdr:sp macro="" textlink="">
      <xdr:nvSpPr>
        <xdr:cNvPr id="470" name="楕円 469"/>
        <xdr:cNvSpPr/>
      </xdr:nvSpPr>
      <xdr:spPr>
        <a:xfrm>
          <a:off x="9588500" y="18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165354</xdr:rowOff>
    </xdr:from>
    <xdr:to>
      <xdr:col>55</xdr:col>
      <xdr:colOff>0</xdr:colOff>
      <xdr:row>106</xdr:row>
      <xdr:rowOff>165354</xdr:rowOff>
    </xdr:to>
    <xdr:cxnSp macro="">
      <xdr:nvCxnSpPr>
        <xdr:cNvPr id="471" name="直線コネクタ 470"/>
        <xdr:cNvCxnSpPr/>
      </xdr:nvCxnSpPr>
      <xdr:spPr>
        <a:xfrm>
          <a:off x="9639300" y="183390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114554</xdr:rowOff>
    </xdr:from>
    <xdr:to>
      <xdr:col>46</xdr:col>
      <xdr:colOff>38100</xdr:colOff>
      <xdr:row>107</xdr:row>
      <xdr:rowOff>44704</xdr:rowOff>
    </xdr:to>
    <xdr:sp macro="" textlink="">
      <xdr:nvSpPr>
        <xdr:cNvPr id="472" name="楕円 471"/>
        <xdr:cNvSpPr/>
      </xdr:nvSpPr>
      <xdr:spPr>
        <a:xfrm>
          <a:off x="8699500" y="18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165354</xdr:rowOff>
    </xdr:from>
    <xdr:to>
      <xdr:col>50</xdr:col>
      <xdr:colOff>114300</xdr:colOff>
      <xdr:row>106</xdr:row>
      <xdr:rowOff>165354</xdr:rowOff>
    </xdr:to>
    <xdr:cxnSp macro="">
      <xdr:nvCxnSpPr>
        <xdr:cNvPr id="473" name="直線コネクタ 472"/>
        <xdr:cNvCxnSpPr/>
      </xdr:nvCxnSpPr>
      <xdr:spPr>
        <a:xfrm>
          <a:off x="8750300" y="183390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114554</xdr:rowOff>
    </xdr:from>
    <xdr:to>
      <xdr:col>41</xdr:col>
      <xdr:colOff>101600</xdr:colOff>
      <xdr:row>107</xdr:row>
      <xdr:rowOff>44704</xdr:rowOff>
    </xdr:to>
    <xdr:sp macro="" textlink="">
      <xdr:nvSpPr>
        <xdr:cNvPr id="474" name="楕円 473"/>
        <xdr:cNvSpPr/>
      </xdr:nvSpPr>
      <xdr:spPr>
        <a:xfrm>
          <a:off x="7810500" y="18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165354</xdr:rowOff>
    </xdr:from>
    <xdr:to>
      <xdr:col>45</xdr:col>
      <xdr:colOff>177800</xdr:colOff>
      <xdr:row>106</xdr:row>
      <xdr:rowOff>165354</xdr:rowOff>
    </xdr:to>
    <xdr:cxnSp macro="">
      <xdr:nvCxnSpPr>
        <xdr:cNvPr id="475" name="直線コネクタ 474"/>
        <xdr:cNvCxnSpPr/>
      </xdr:nvCxnSpPr>
      <xdr:spPr>
        <a:xfrm>
          <a:off x="7861300" y="183390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114554</xdr:rowOff>
    </xdr:from>
    <xdr:to>
      <xdr:col>36</xdr:col>
      <xdr:colOff>165100</xdr:colOff>
      <xdr:row>107</xdr:row>
      <xdr:rowOff>44704</xdr:rowOff>
    </xdr:to>
    <xdr:sp macro="" textlink="">
      <xdr:nvSpPr>
        <xdr:cNvPr id="476" name="楕円 475"/>
        <xdr:cNvSpPr/>
      </xdr:nvSpPr>
      <xdr:spPr>
        <a:xfrm>
          <a:off x="6921500" y="18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165354</xdr:rowOff>
    </xdr:from>
    <xdr:to>
      <xdr:col>41</xdr:col>
      <xdr:colOff>50800</xdr:colOff>
      <xdr:row>106</xdr:row>
      <xdr:rowOff>165354</xdr:rowOff>
    </xdr:to>
    <xdr:cxnSp macro="">
      <xdr:nvCxnSpPr>
        <xdr:cNvPr id="477" name="直線コネクタ 476"/>
        <xdr:cNvCxnSpPr/>
      </xdr:nvCxnSpPr>
      <xdr:spPr>
        <a:xfrm>
          <a:off x="6972300" y="183390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138955</xdr:rowOff>
    </xdr:from>
    <xdr:ext cx="469744" cy="259045"/>
    <xdr:sp macro="" textlink="">
      <xdr:nvSpPr>
        <xdr:cNvPr id="478" name="n_1aveValue【市民会館】&#10;一人当たり面積"/>
        <xdr:cNvSpPr txBox="1"/>
      </xdr:nvSpPr>
      <xdr:spPr>
        <a:xfrm>
          <a:off x="9391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479" name="n_2aveValue【市民会館】&#10;一人当たり面積"/>
        <xdr:cNvSpPr txBox="1"/>
      </xdr:nvSpPr>
      <xdr:spPr>
        <a:xfrm>
          <a:off x="8515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150385</xdr:rowOff>
    </xdr:from>
    <xdr:ext cx="469744" cy="259045"/>
    <xdr:sp macro="" textlink="">
      <xdr:nvSpPr>
        <xdr:cNvPr id="480" name="n_3aveValue【市民会館】&#10;一人当たり面積"/>
        <xdr:cNvSpPr txBox="1"/>
      </xdr:nvSpPr>
      <xdr:spPr>
        <a:xfrm>
          <a:off x="7626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81" name="n_4aveValue【市民会館】&#10;一人当たり面積"/>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35831</xdr:rowOff>
    </xdr:from>
    <xdr:ext cx="469744" cy="259045"/>
    <xdr:sp macro="" textlink="">
      <xdr:nvSpPr>
        <xdr:cNvPr id="482" name="n_1mainValue【市民会館】&#10;一人当たり面積"/>
        <xdr:cNvSpPr txBox="1"/>
      </xdr:nvSpPr>
      <xdr:spPr>
        <a:xfrm>
          <a:off x="9391727"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35831</xdr:rowOff>
    </xdr:from>
    <xdr:ext cx="469744" cy="259045"/>
    <xdr:sp macro="" textlink="">
      <xdr:nvSpPr>
        <xdr:cNvPr id="483" name="n_2mainValue【市民会館】&#10;一人当たり面積"/>
        <xdr:cNvSpPr txBox="1"/>
      </xdr:nvSpPr>
      <xdr:spPr>
        <a:xfrm>
          <a:off x="8515427"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35831</xdr:rowOff>
    </xdr:from>
    <xdr:ext cx="469744" cy="259045"/>
    <xdr:sp macro="" textlink="">
      <xdr:nvSpPr>
        <xdr:cNvPr id="484" name="n_3mainValue【市民会館】&#10;一人当たり面積"/>
        <xdr:cNvSpPr txBox="1"/>
      </xdr:nvSpPr>
      <xdr:spPr>
        <a:xfrm>
          <a:off x="7626427"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35831</xdr:rowOff>
    </xdr:from>
    <xdr:ext cx="469744" cy="259045"/>
    <xdr:sp macro="" textlink="">
      <xdr:nvSpPr>
        <xdr:cNvPr id="485" name="n_4mainValue【市民会館】&#10;一人当たり面積"/>
        <xdr:cNvSpPr txBox="1"/>
      </xdr:nvSpPr>
      <xdr:spPr>
        <a:xfrm>
          <a:off x="6737427"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7" name="直線コネクタ 49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8" name="テキスト ボックス 49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9" name="直線コネクタ 49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0" name="テキスト ボックス 49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1" name="直線コネクタ 50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2" name="テキスト ボックス 50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3" name="直線コネクタ 50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4" name="テキスト ボックス 50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5" name="直線コネクタ 50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6" name="テキスト ボックス 50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7" name="直線コネクタ 50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8" name="テキスト ボックス 50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511" name="直線コネクタ 510"/>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3" name="直線コネクタ 51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14"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15" name="直線コネクタ 514"/>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516" name="【一般廃棄物処理施設】&#10;有形固定資産減価償却率平均値テキスト"/>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17" name="フローチャート: 判断 516"/>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518" name="フローチャート: 判断 517"/>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519" name="フローチャート: 判断 518"/>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520" name="フローチャート: 判断 519"/>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521" name="フローチャート: 判断 520"/>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27033</xdr:rowOff>
    </xdr:from>
    <xdr:to>
      <xdr:col>85</xdr:col>
      <xdr:colOff>177800</xdr:colOff>
      <xdr:row>40</xdr:row>
      <xdr:rowOff>128633</xdr:rowOff>
    </xdr:to>
    <xdr:sp macro="" textlink="">
      <xdr:nvSpPr>
        <xdr:cNvPr id="527" name="楕円 526"/>
        <xdr:cNvSpPr/>
      </xdr:nvSpPr>
      <xdr:spPr>
        <a:xfrm>
          <a:off x="16268700" y="68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5460</xdr:rowOff>
    </xdr:from>
    <xdr:ext cx="405111" cy="259045"/>
    <xdr:sp macro="" textlink="">
      <xdr:nvSpPr>
        <xdr:cNvPr id="528" name="【一般廃棄物処理施設】&#10;有形固定資産減価償却率該当値テキスト"/>
        <xdr:cNvSpPr txBox="1"/>
      </xdr:nvSpPr>
      <xdr:spPr>
        <a:xfrm>
          <a:off x="16357600"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10704</xdr:rowOff>
    </xdr:from>
    <xdr:to>
      <xdr:col>81</xdr:col>
      <xdr:colOff>101600</xdr:colOff>
      <xdr:row>40</xdr:row>
      <xdr:rowOff>112304</xdr:rowOff>
    </xdr:to>
    <xdr:sp macro="" textlink="">
      <xdr:nvSpPr>
        <xdr:cNvPr id="529" name="楕円 528"/>
        <xdr:cNvSpPr/>
      </xdr:nvSpPr>
      <xdr:spPr>
        <a:xfrm>
          <a:off x="154305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61504</xdr:rowOff>
    </xdr:from>
    <xdr:to>
      <xdr:col>85</xdr:col>
      <xdr:colOff>127000</xdr:colOff>
      <xdr:row>40</xdr:row>
      <xdr:rowOff>77833</xdr:rowOff>
    </xdr:to>
    <xdr:cxnSp macro="">
      <xdr:nvCxnSpPr>
        <xdr:cNvPr id="530" name="直線コネクタ 529"/>
        <xdr:cNvCxnSpPr/>
      </xdr:nvCxnSpPr>
      <xdr:spPr>
        <a:xfrm>
          <a:off x="15481300" y="691950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107043</xdr:rowOff>
    </xdr:from>
    <xdr:to>
      <xdr:col>76</xdr:col>
      <xdr:colOff>165100</xdr:colOff>
      <xdr:row>37</xdr:row>
      <xdr:rowOff>37193</xdr:rowOff>
    </xdr:to>
    <xdr:sp macro="" textlink="">
      <xdr:nvSpPr>
        <xdr:cNvPr id="531" name="楕円 530"/>
        <xdr:cNvSpPr/>
      </xdr:nvSpPr>
      <xdr:spPr>
        <a:xfrm>
          <a:off x="14541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157843</xdr:rowOff>
    </xdr:from>
    <xdr:to>
      <xdr:col>81</xdr:col>
      <xdr:colOff>50800</xdr:colOff>
      <xdr:row>40</xdr:row>
      <xdr:rowOff>61504</xdr:rowOff>
    </xdr:to>
    <xdr:cxnSp macro="">
      <xdr:nvCxnSpPr>
        <xdr:cNvPr id="532" name="直線コネクタ 531"/>
        <xdr:cNvCxnSpPr/>
      </xdr:nvCxnSpPr>
      <xdr:spPr>
        <a:xfrm>
          <a:off x="14592300" y="6330043"/>
          <a:ext cx="889000" cy="58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67854</xdr:rowOff>
    </xdr:from>
    <xdr:to>
      <xdr:col>72</xdr:col>
      <xdr:colOff>38100</xdr:colOff>
      <xdr:row>36</xdr:row>
      <xdr:rowOff>169454</xdr:rowOff>
    </xdr:to>
    <xdr:sp macro="" textlink="">
      <xdr:nvSpPr>
        <xdr:cNvPr id="533" name="楕円 532"/>
        <xdr:cNvSpPr/>
      </xdr:nvSpPr>
      <xdr:spPr>
        <a:xfrm>
          <a:off x="13652500" y="6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118654</xdr:rowOff>
    </xdr:from>
    <xdr:to>
      <xdr:col>76</xdr:col>
      <xdr:colOff>114300</xdr:colOff>
      <xdr:row>36</xdr:row>
      <xdr:rowOff>157843</xdr:rowOff>
    </xdr:to>
    <xdr:cxnSp macro="">
      <xdr:nvCxnSpPr>
        <xdr:cNvPr id="534" name="直線コネクタ 533"/>
        <xdr:cNvCxnSpPr/>
      </xdr:nvCxnSpPr>
      <xdr:spPr>
        <a:xfrm>
          <a:off x="13703300" y="629085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48260</xdr:rowOff>
    </xdr:from>
    <xdr:to>
      <xdr:col>67</xdr:col>
      <xdr:colOff>101600</xdr:colOff>
      <xdr:row>39</xdr:row>
      <xdr:rowOff>149860</xdr:rowOff>
    </xdr:to>
    <xdr:sp macro="" textlink="">
      <xdr:nvSpPr>
        <xdr:cNvPr id="535" name="楕円 534"/>
        <xdr:cNvSpPr/>
      </xdr:nvSpPr>
      <xdr:spPr>
        <a:xfrm>
          <a:off x="1276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118654</xdr:rowOff>
    </xdr:from>
    <xdr:to>
      <xdr:col>71</xdr:col>
      <xdr:colOff>177800</xdr:colOff>
      <xdr:row>39</xdr:row>
      <xdr:rowOff>99060</xdr:rowOff>
    </xdr:to>
    <xdr:cxnSp macro="">
      <xdr:nvCxnSpPr>
        <xdr:cNvPr id="536" name="直線コネクタ 535"/>
        <xdr:cNvCxnSpPr/>
      </xdr:nvCxnSpPr>
      <xdr:spPr>
        <a:xfrm flipV="1">
          <a:off x="12814300" y="6290854"/>
          <a:ext cx="889000" cy="49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40657</xdr:rowOff>
    </xdr:from>
    <xdr:ext cx="405111" cy="259045"/>
    <xdr:sp macro="" textlink="">
      <xdr:nvSpPr>
        <xdr:cNvPr id="537" name="n_1aveValue【一般廃棄物処理施設】&#10;有形固定資産減価償却率"/>
        <xdr:cNvSpPr txBox="1"/>
      </xdr:nvSpPr>
      <xdr:spPr>
        <a:xfrm>
          <a:off x="15266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538" name="n_2aveValue【一般廃棄物処理施設】&#10;有形固定資産減価償却率"/>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16890</xdr:rowOff>
    </xdr:from>
    <xdr:ext cx="405111" cy="259045"/>
    <xdr:sp macro="" textlink="">
      <xdr:nvSpPr>
        <xdr:cNvPr id="539" name="n_3aveValue【一般廃棄物処理施設】&#10;有形固定資産減価償却率"/>
        <xdr:cNvSpPr txBox="1"/>
      </xdr:nvSpPr>
      <xdr:spPr>
        <a:xfrm>
          <a:off x="13500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540" name="n_4aveValue【一般廃棄物処理施設】&#10;有形固定資産減価償却率"/>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103431</xdr:rowOff>
    </xdr:from>
    <xdr:ext cx="405111" cy="259045"/>
    <xdr:sp macro="" textlink="">
      <xdr:nvSpPr>
        <xdr:cNvPr id="541" name="n_1mainValue【一般廃棄物処理施設】&#10;有形固定資産減価償却率"/>
        <xdr:cNvSpPr txBox="1"/>
      </xdr:nvSpPr>
      <xdr:spPr>
        <a:xfrm>
          <a:off x="15266044" y="696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53720</xdr:rowOff>
    </xdr:from>
    <xdr:ext cx="405111" cy="259045"/>
    <xdr:sp macro="" textlink="">
      <xdr:nvSpPr>
        <xdr:cNvPr id="542" name="n_2mainValue【一般廃棄物処理施設】&#10;有形固定資産減価償却率"/>
        <xdr:cNvSpPr txBox="1"/>
      </xdr:nvSpPr>
      <xdr:spPr>
        <a:xfrm>
          <a:off x="14389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14531</xdr:rowOff>
    </xdr:from>
    <xdr:ext cx="405111" cy="259045"/>
    <xdr:sp macro="" textlink="">
      <xdr:nvSpPr>
        <xdr:cNvPr id="543" name="n_3mainValue【一般廃棄物処理施設】&#10;有形固定資産減価償却率"/>
        <xdr:cNvSpPr txBox="1"/>
      </xdr:nvSpPr>
      <xdr:spPr>
        <a:xfrm>
          <a:off x="13500744" y="601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140987</xdr:rowOff>
    </xdr:from>
    <xdr:ext cx="405111" cy="259045"/>
    <xdr:sp macro="" textlink="">
      <xdr:nvSpPr>
        <xdr:cNvPr id="544" name="n_4mainValue【一般廃棄物処理施設】&#10;有形固定資産減価償却率"/>
        <xdr:cNvSpPr txBox="1"/>
      </xdr:nvSpPr>
      <xdr:spPr>
        <a:xfrm>
          <a:off x="126117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5" name="直線コネクタ 55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6" name="テキスト ボックス 55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59" name="直線コネクタ 55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0" name="テキスト ボックス 55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2" name="テキスト ボックス 56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564" name="直線コネクタ 563"/>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65"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66" name="直線コネクタ 565"/>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567" name="【一般廃棄物処理施設】&#10;一人当たり有形固定資産（償却資産）額最大値テキスト"/>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568" name="直線コネクタ 567"/>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98140</xdr:rowOff>
    </xdr:from>
    <xdr:ext cx="534377" cy="259045"/>
    <xdr:sp macro="" textlink="">
      <xdr:nvSpPr>
        <xdr:cNvPr id="569" name="【一般廃棄物処理施設】&#10;一人当たり有形固定資産（償却資産）額平均値テキスト"/>
        <xdr:cNvSpPr txBox="1"/>
      </xdr:nvSpPr>
      <xdr:spPr>
        <a:xfrm>
          <a:off x="22199600" y="644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570" name="フローチャート: 判断 569"/>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571" name="フローチャート: 判断 570"/>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572" name="フローチャート: 判断 571"/>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573" name="フローチャート: 判断 572"/>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574" name="フローチャート: 判断 573"/>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87568</xdr:rowOff>
    </xdr:from>
    <xdr:to>
      <xdr:col>116</xdr:col>
      <xdr:colOff>114300</xdr:colOff>
      <xdr:row>39</xdr:row>
      <xdr:rowOff>17718</xdr:rowOff>
    </xdr:to>
    <xdr:sp macro="" textlink="">
      <xdr:nvSpPr>
        <xdr:cNvPr id="580" name="楕円 579"/>
        <xdr:cNvSpPr/>
      </xdr:nvSpPr>
      <xdr:spPr>
        <a:xfrm>
          <a:off x="22110700" y="660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65995</xdr:rowOff>
    </xdr:from>
    <xdr:ext cx="534377" cy="259045"/>
    <xdr:sp macro="" textlink="">
      <xdr:nvSpPr>
        <xdr:cNvPr id="581" name="【一般廃棄物処理施設】&#10;一人当たり有形固定資産（償却資産）額該当値テキスト"/>
        <xdr:cNvSpPr txBox="1"/>
      </xdr:nvSpPr>
      <xdr:spPr>
        <a:xfrm>
          <a:off x="22199600" y="658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86962</xdr:rowOff>
    </xdr:from>
    <xdr:to>
      <xdr:col>112</xdr:col>
      <xdr:colOff>38100</xdr:colOff>
      <xdr:row>39</xdr:row>
      <xdr:rowOff>17112</xdr:rowOff>
    </xdr:to>
    <xdr:sp macro="" textlink="">
      <xdr:nvSpPr>
        <xdr:cNvPr id="582" name="楕円 581"/>
        <xdr:cNvSpPr/>
      </xdr:nvSpPr>
      <xdr:spPr>
        <a:xfrm>
          <a:off x="21272500" y="660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137762</xdr:rowOff>
    </xdr:from>
    <xdr:to>
      <xdr:col>116</xdr:col>
      <xdr:colOff>63500</xdr:colOff>
      <xdr:row>38</xdr:row>
      <xdr:rowOff>138368</xdr:rowOff>
    </xdr:to>
    <xdr:cxnSp macro="">
      <xdr:nvCxnSpPr>
        <xdr:cNvPr id="583" name="直線コネクタ 582"/>
        <xdr:cNvCxnSpPr/>
      </xdr:nvCxnSpPr>
      <xdr:spPr>
        <a:xfrm>
          <a:off x="21323300" y="6652862"/>
          <a:ext cx="838200" cy="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11536</xdr:rowOff>
    </xdr:from>
    <xdr:to>
      <xdr:col>107</xdr:col>
      <xdr:colOff>101600</xdr:colOff>
      <xdr:row>40</xdr:row>
      <xdr:rowOff>113136</xdr:rowOff>
    </xdr:to>
    <xdr:sp macro="" textlink="">
      <xdr:nvSpPr>
        <xdr:cNvPr id="584" name="楕円 583"/>
        <xdr:cNvSpPr/>
      </xdr:nvSpPr>
      <xdr:spPr>
        <a:xfrm>
          <a:off x="20383500" y="6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137762</xdr:rowOff>
    </xdr:from>
    <xdr:to>
      <xdr:col>111</xdr:col>
      <xdr:colOff>177800</xdr:colOff>
      <xdr:row>40</xdr:row>
      <xdr:rowOff>62336</xdr:rowOff>
    </xdr:to>
    <xdr:cxnSp macro="">
      <xdr:nvCxnSpPr>
        <xdr:cNvPr id="585" name="直線コネクタ 584"/>
        <xdr:cNvCxnSpPr/>
      </xdr:nvCxnSpPr>
      <xdr:spPr>
        <a:xfrm flipV="1">
          <a:off x="20434300" y="6652862"/>
          <a:ext cx="889000" cy="26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14987</xdr:rowOff>
    </xdr:from>
    <xdr:to>
      <xdr:col>102</xdr:col>
      <xdr:colOff>165100</xdr:colOff>
      <xdr:row>40</xdr:row>
      <xdr:rowOff>116587</xdr:rowOff>
    </xdr:to>
    <xdr:sp macro="" textlink="">
      <xdr:nvSpPr>
        <xdr:cNvPr id="586" name="楕円 585"/>
        <xdr:cNvSpPr/>
      </xdr:nvSpPr>
      <xdr:spPr>
        <a:xfrm>
          <a:off x="19494500" y="687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62336</xdr:rowOff>
    </xdr:from>
    <xdr:to>
      <xdr:col>107</xdr:col>
      <xdr:colOff>50800</xdr:colOff>
      <xdr:row>40</xdr:row>
      <xdr:rowOff>65787</xdr:rowOff>
    </xdr:to>
    <xdr:cxnSp macro="">
      <xdr:nvCxnSpPr>
        <xdr:cNvPr id="587" name="直線コネクタ 586"/>
        <xdr:cNvCxnSpPr/>
      </xdr:nvCxnSpPr>
      <xdr:spPr>
        <a:xfrm flipV="1">
          <a:off x="19545300" y="6920336"/>
          <a:ext cx="889000" cy="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12016</xdr:rowOff>
    </xdr:from>
    <xdr:to>
      <xdr:col>98</xdr:col>
      <xdr:colOff>38100</xdr:colOff>
      <xdr:row>38</xdr:row>
      <xdr:rowOff>113616</xdr:rowOff>
    </xdr:to>
    <xdr:sp macro="" textlink="">
      <xdr:nvSpPr>
        <xdr:cNvPr id="588" name="楕円 587"/>
        <xdr:cNvSpPr/>
      </xdr:nvSpPr>
      <xdr:spPr>
        <a:xfrm>
          <a:off x="18605500" y="652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62816</xdr:rowOff>
    </xdr:from>
    <xdr:to>
      <xdr:col>102</xdr:col>
      <xdr:colOff>114300</xdr:colOff>
      <xdr:row>40</xdr:row>
      <xdr:rowOff>65787</xdr:rowOff>
    </xdr:to>
    <xdr:cxnSp macro="">
      <xdr:nvCxnSpPr>
        <xdr:cNvPr id="589" name="直線コネクタ 588"/>
        <xdr:cNvCxnSpPr/>
      </xdr:nvCxnSpPr>
      <xdr:spPr>
        <a:xfrm>
          <a:off x="18656300" y="6577916"/>
          <a:ext cx="889000" cy="34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18700</xdr:rowOff>
    </xdr:from>
    <xdr:ext cx="534377" cy="259045"/>
    <xdr:sp macro="" textlink="">
      <xdr:nvSpPr>
        <xdr:cNvPr id="590" name="n_1aveValue【一般廃棄物処理施設】&#10;一人当たり有形固定資産（償却資産）額"/>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591" name="n_2aveValue【一般廃棄物処理施設】&#10;一人当たり有形固定資産（償却資産）額"/>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592" name="n_3aveValue【一般廃棄物処理施設】&#10;一人当たり有形固定資産（償却資産）額"/>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36431</xdr:rowOff>
    </xdr:from>
    <xdr:ext cx="534377" cy="259045"/>
    <xdr:sp macro="" textlink="">
      <xdr:nvSpPr>
        <xdr:cNvPr id="593" name="n_4aveValue【一般廃棄物処理施設】&#10;一人当たり有形固定資産（償却資産）額"/>
        <xdr:cNvSpPr txBox="1"/>
      </xdr:nvSpPr>
      <xdr:spPr>
        <a:xfrm>
          <a:off x="18389111" y="672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8239</xdr:rowOff>
    </xdr:from>
    <xdr:ext cx="534377" cy="259045"/>
    <xdr:sp macro="" textlink="">
      <xdr:nvSpPr>
        <xdr:cNvPr id="594" name="n_1mainValue【一般廃棄物処理施設】&#10;一人当たり有形固定資産（償却資産）額"/>
        <xdr:cNvSpPr txBox="1"/>
      </xdr:nvSpPr>
      <xdr:spPr>
        <a:xfrm>
          <a:off x="21043411" y="669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104263</xdr:rowOff>
    </xdr:from>
    <xdr:ext cx="534377" cy="259045"/>
    <xdr:sp macro="" textlink="">
      <xdr:nvSpPr>
        <xdr:cNvPr id="595" name="n_2mainValue【一般廃棄物処理施設】&#10;一人当たり有形固定資産（償却資産）額"/>
        <xdr:cNvSpPr txBox="1"/>
      </xdr:nvSpPr>
      <xdr:spPr>
        <a:xfrm>
          <a:off x="20167111" y="696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107714</xdr:rowOff>
    </xdr:from>
    <xdr:ext cx="534377" cy="259045"/>
    <xdr:sp macro="" textlink="">
      <xdr:nvSpPr>
        <xdr:cNvPr id="596" name="n_3mainValue【一般廃棄物処理施設】&#10;一人当たり有形固定資産（償却資産）額"/>
        <xdr:cNvSpPr txBox="1"/>
      </xdr:nvSpPr>
      <xdr:spPr>
        <a:xfrm>
          <a:off x="19278111" y="696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130143</xdr:rowOff>
    </xdr:from>
    <xdr:ext cx="534377" cy="259045"/>
    <xdr:sp macro="" textlink="">
      <xdr:nvSpPr>
        <xdr:cNvPr id="597" name="n_4mainValue【一般廃棄物処理施設】&#10;一人当たり有形固定資産（償却資産）額"/>
        <xdr:cNvSpPr txBox="1"/>
      </xdr:nvSpPr>
      <xdr:spPr>
        <a:xfrm>
          <a:off x="18389111" y="630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8" name="テキスト ボックス 60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9" name="直線コネクタ 60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0" name="テキスト ボックス 60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1" name="直線コネクタ 61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2" name="テキスト ボックス 61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3" name="直線コネクタ 61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4" name="テキスト ボックス 61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5" name="直線コネクタ 61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6" name="テキスト ボックス 61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7" name="直線コネクタ 61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8" name="テキスト ボックス 61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9" name="直線コネクタ 61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0" name="テキスト ボックス 61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623" name="直線コネクタ 622"/>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624" name="【保健センター・保健所】&#10;有形固定資産減価償却率最小値テキスト"/>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625" name="直線コネクタ 624"/>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26"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27" name="直線コネクタ 62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130464</xdr:rowOff>
    </xdr:from>
    <xdr:ext cx="405111" cy="259045"/>
    <xdr:sp macro="" textlink="">
      <xdr:nvSpPr>
        <xdr:cNvPr id="628" name="【保健センター・保健所】&#10;有形固定資産減価償却率平均値テキスト"/>
        <xdr:cNvSpPr txBox="1"/>
      </xdr:nvSpPr>
      <xdr:spPr>
        <a:xfrm>
          <a:off x="16357600" y="1007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629" name="フローチャート: 判断 628"/>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630" name="フローチャート: 判断 629"/>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31" name="フローチャート: 判断 630"/>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32" name="フローチャート: 判断 631"/>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633" name="フローチャート: 判断 632"/>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58601</xdr:rowOff>
    </xdr:from>
    <xdr:to>
      <xdr:col>85</xdr:col>
      <xdr:colOff>177800</xdr:colOff>
      <xdr:row>60</xdr:row>
      <xdr:rowOff>160201</xdr:rowOff>
    </xdr:to>
    <xdr:sp macro="" textlink="">
      <xdr:nvSpPr>
        <xdr:cNvPr id="639" name="楕円 638"/>
        <xdr:cNvSpPr/>
      </xdr:nvSpPr>
      <xdr:spPr>
        <a:xfrm>
          <a:off x="162687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37028</xdr:rowOff>
    </xdr:from>
    <xdr:ext cx="405111" cy="259045"/>
    <xdr:sp macro="" textlink="">
      <xdr:nvSpPr>
        <xdr:cNvPr id="640" name="【保健センター・保健所】&#10;有形固定資産減価償却率該当値テキスト"/>
        <xdr:cNvSpPr txBox="1"/>
      </xdr:nvSpPr>
      <xdr:spPr>
        <a:xfrm>
          <a:off x="16357600" y="1032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14515</xdr:rowOff>
    </xdr:from>
    <xdr:to>
      <xdr:col>81</xdr:col>
      <xdr:colOff>101600</xdr:colOff>
      <xdr:row>60</xdr:row>
      <xdr:rowOff>116115</xdr:rowOff>
    </xdr:to>
    <xdr:sp macro="" textlink="">
      <xdr:nvSpPr>
        <xdr:cNvPr id="641" name="楕円 640"/>
        <xdr:cNvSpPr/>
      </xdr:nvSpPr>
      <xdr:spPr>
        <a:xfrm>
          <a:off x="15430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65315</xdr:rowOff>
    </xdr:from>
    <xdr:to>
      <xdr:col>85</xdr:col>
      <xdr:colOff>127000</xdr:colOff>
      <xdr:row>60</xdr:row>
      <xdr:rowOff>109401</xdr:rowOff>
    </xdr:to>
    <xdr:cxnSp macro="">
      <xdr:nvCxnSpPr>
        <xdr:cNvPr id="642" name="直線コネクタ 641"/>
        <xdr:cNvCxnSpPr/>
      </xdr:nvCxnSpPr>
      <xdr:spPr>
        <a:xfrm>
          <a:off x="15481300" y="10352315"/>
          <a:ext cx="8382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141877</xdr:rowOff>
    </xdr:from>
    <xdr:to>
      <xdr:col>76</xdr:col>
      <xdr:colOff>165100</xdr:colOff>
      <xdr:row>60</xdr:row>
      <xdr:rowOff>72027</xdr:rowOff>
    </xdr:to>
    <xdr:sp macro="" textlink="">
      <xdr:nvSpPr>
        <xdr:cNvPr id="643" name="楕円 642"/>
        <xdr:cNvSpPr/>
      </xdr:nvSpPr>
      <xdr:spPr>
        <a:xfrm>
          <a:off x="14541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21227</xdr:rowOff>
    </xdr:from>
    <xdr:to>
      <xdr:col>81</xdr:col>
      <xdr:colOff>50800</xdr:colOff>
      <xdr:row>60</xdr:row>
      <xdr:rowOff>65315</xdr:rowOff>
    </xdr:to>
    <xdr:cxnSp macro="">
      <xdr:nvCxnSpPr>
        <xdr:cNvPr id="644" name="直線コネクタ 643"/>
        <xdr:cNvCxnSpPr/>
      </xdr:nvCxnSpPr>
      <xdr:spPr>
        <a:xfrm>
          <a:off x="14592300" y="10308227"/>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97790</xdr:rowOff>
    </xdr:from>
    <xdr:to>
      <xdr:col>72</xdr:col>
      <xdr:colOff>38100</xdr:colOff>
      <xdr:row>60</xdr:row>
      <xdr:rowOff>27940</xdr:rowOff>
    </xdr:to>
    <xdr:sp macro="" textlink="">
      <xdr:nvSpPr>
        <xdr:cNvPr id="645" name="楕円 644"/>
        <xdr:cNvSpPr/>
      </xdr:nvSpPr>
      <xdr:spPr>
        <a:xfrm>
          <a:off x="13652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148590</xdr:rowOff>
    </xdr:from>
    <xdr:to>
      <xdr:col>76</xdr:col>
      <xdr:colOff>114300</xdr:colOff>
      <xdr:row>60</xdr:row>
      <xdr:rowOff>21227</xdr:rowOff>
    </xdr:to>
    <xdr:cxnSp macro="">
      <xdr:nvCxnSpPr>
        <xdr:cNvPr id="646" name="直線コネクタ 645"/>
        <xdr:cNvCxnSpPr/>
      </xdr:nvCxnSpPr>
      <xdr:spPr>
        <a:xfrm>
          <a:off x="13703300" y="1026414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60234</xdr:rowOff>
    </xdr:from>
    <xdr:to>
      <xdr:col>67</xdr:col>
      <xdr:colOff>101600</xdr:colOff>
      <xdr:row>59</xdr:row>
      <xdr:rowOff>161834</xdr:rowOff>
    </xdr:to>
    <xdr:sp macro="" textlink="">
      <xdr:nvSpPr>
        <xdr:cNvPr id="647" name="楕円 646"/>
        <xdr:cNvSpPr/>
      </xdr:nvSpPr>
      <xdr:spPr>
        <a:xfrm>
          <a:off x="127635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111034</xdr:rowOff>
    </xdr:from>
    <xdr:to>
      <xdr:col>71</xdr:col>
      <xdr:colOff>177800</xdr:colOff>
      <xdr:row>59</xdr:row>
      <xdr:rowOff>148590</xdr:rowOff>
    </xdr:to>
    <xdr:cxnSp macro="">
      <xdr:nvCxnSpPr>
        <xdr:cNvPr id="648" name="直線コネクタ 647"/>
        <xdr:cNvCxnSpPr/>
      </xdr:nvCxnSpPr>
      <xdr:spPr>
        <a:xfrm>
          <a:off x="12814300" y="1022658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33037</xdr:rowOff>
    </xdr:from>
    <xdr:ext cx="405111" cy="259045"/>
    <xdr:sp macro="" textlink="">
      <xdr:nvSpPr>
        <xdr:cNvPr id="649" name="n_1aveValue【保健センター・保健所】&#10;有形固定資産減価償却率"/>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650" name="n_2aveValue【保健センター・保健所】&#10;有形固定資産減価償却率"/>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51"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652" name="n_4aveValue【保健センター・保健所】&#10;有形固定資産減価償却率"/>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107242</xdr:rowOff>
    </xdr:from>
    <xdr:ext cx="405111" cy="259045"/>
    <xdr:sp macro="" textlink="">
      <xdr:nvSpPr>
        <xdr:cNvPr id="653" name="n_1main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63154</xdr:rowOff>
    </xdr:from>
    <xdr:ext cx="405111" cy="259045"/>
    <xdr:sp macro="" textlink="">
      <xdr:nvSpPr>
        <xdr:cNvPr id="654" name="n_2mainValue【保健センター・保健所】&#10;有形固定資産減価償却率"/>
        <xdr:cNvSpPr txBox="1"/>
      </xdr:nvSpPr>
      <xdr:spPr>
        <a:xfrm>
          <a:off x="14389744" y="1035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655" name="n_3mainValue【保健センター・保健所】&#10;有形固定資産減価償却率"/>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152961</xdr:rowOff>
    </xdr:from>
    <xdr:ext cx="405111" cy="259045"/>
    <xdr:sp macro="" textlink="">
      <xdr:nvSpPr>
        <xdr:cNvPr id="656" name="n_4mainValue【保健センター・保健所】&#10;有形固定資産減価償却率"/>
        <xdr:cNvSpPr txBox="1"/>
      </xdr:nvSpPr>
      <xdr:spPr>
        <a:xfrm>
          <a:off x="12611744" y="1026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7" name="直線コネクタ 66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8" name="テキスト ボックス 66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9" name="直線コネクタ 66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0" name="テキスト ボックス 66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1" name="直線コネクタ 67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2" name="テキスト ボックス 67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3" name="直線コネクタ 67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4" name="テキスト ボックス 67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5" name="直線コネクタ 67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6" name="テキスト ボックス 67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7" name="直線コネクタ 67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78" name="テキスト ボックス 67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682" name="直線コネクタ 681"/>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683"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84" name="直線コネクタ 683"/>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685" name="【保健センター・保健所】&#10;一人当たり面積最大値テキスト"/>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686" name="直線コネクタ 685"/>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687" name="【保健センター・保健所】&#10;一人当たり面積平均値テキスト"/>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88" name="フローチャート: 判断 687"/>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689" name="フローチャート: 判断 688"/>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690" name="フローチャート: 判断 689"/>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691" name="フローチャート: 判断 690"/>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692" name="フローチャート: 判断 691"/>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133713</xdr:rowOff>
    </xdr:from>
    <xdr:to>
      <xdr:col>116</xdr:col>
      <xdr:colOff>114300</xdr:colOff>
      <xdr:row>64</xdr:row>
      <xdr:rowOff>63863</xdr:rowOff>
    </xdr:to>
    <xdr:sp macro="" textlink="">
      <xdr:nvSpPr>
        <xdr:cNvPr id="698" name="楕円 697"/>
        <xdr:cNvSpPr/>
      </xdr:nvSpPr>
      <xdr:spPr>
        <a:xfrm>
          <a:off x="221107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48640</xdr:rowOff>
    </xdr:from>
    <xdr:ext cx="469744" cy="259045"/>
    <xdr:sp macro="" textlink="">
      <xdr:nvSpPr>
        <xdr:cNvPr id="699" name="【保健センター・保健所】&#10;一人当たり面積該当値テキスト"/>
        <xdr:cNvSpPr txBox="1"/>
      </xdr:nvSpPr>
      <xdr:spPr>
        <a:xfrm>
          <a:off x="22199600" y="1084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133713</xdr:rowOff>
    </xdr:from>
    <xdr:to>
      <xdr:col>112</xdr:col>
      <xdr:colOff>38100</xdr:colOff>
      <xdr:row>64</xdr:row>
      <xdr:rowOff>63863</xdr:rowOff>
    </xdr:to>
    <xdr:sp macro="" textlink="">
      <xdr:nvSpPr>
        <xdr:cNvPr id="700" name="楕円 699"/>
        <xdr:cNvSpPr/>
      </xdr:nvSpPr>
      <xdr:spPr>
        <a:xfrm>
          <a:off x="21272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13063</xdr:rowOff>
    </xdr:from>
    <xdr:to>
      <xdr:col>116</xdr:col>
      <xdr:colOff>63500</xdr:colOff>
      <xdr:row>64</xdr:row>
      <xdr:rowOff>13063</xdr:rowOff>
    </xdr:to>
    <xdr:cxnSp macro="">
      <xdr:nvCxnSpPr>
        <xdr:cNvPr id="701" name="直線コネクタ 700"/>
        <xdr:cNvCxnSpPr/>
      </xdr:nvCxnSpPr>
      <xdr:spPr>
        <a:xfrm>
          <a:off x="21323300" y="109858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133713</xdr:rowOff>
    </xdr:from>
    <xdr:to>
      <xdr:col>107</xdr:col>
      <xdr:colOff>101600</xdr:colOff>
      <xdr:row>64</xdr:row>
      <xdr:rowOff>63863</xdr:rowOff>
    </xdr:to>
    <xdr:sp macro="" textlink="">
      <xdr:nvSpPr>
        <xdr:cNvPr id="702" name="楕円 701"/>
        <xdr:cNvSpPr/>
      </xdr:nvSpPr>
      <xdr:spPr>
        <a:xfrm>
          <a:off x="20383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13063</xdr:rowOff>
    </xdr:from>
    <xdr:to>
      <xdr:col>111</xdr:col>
      <xdr:colOff>177800</xdr:colOff>
      <xdr:row>64</xdr:row>
      <xdr:rowOff>13063</xdr:rowOff>
    </xdr:to>
    <xdr:cxnSp macro="">
      <xdr:nvCxnSpPr>
        <xdr:cNvPr id="703" name="直線コネクタ 702"/>
        <xdr:cNvCxnSpPr/>
      </xdr:nvCxnSpPr>
      <xdr:spPr>
        <a:xfrm>
          <a:off x="20434300" y="10985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133713</xdr:rowOff>
    </xdr:from>
    <xdr:to>
      <xdr:col>102</xdr:col>
      <xdr:colOff>165100</xdr:colOff>
      <xdr:row>64</xdr:row>
      <xdr:rowOff>63863</xdr:rowOff>
    </xdr:to>
    <xdr:sp macro="" textlink="">
      <xdr:nvSpPr>
        <xdr:cNvPr id="704" name="楕円 703"/>
        <xdr:cNvSpPr/>
      </xdr:nvSpPr>
      <xdr:spPr>
        <a:xfrm>
          <a:off x="19494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13063</xdr:rowOff>
    </xdr:from>
    <xdr:to>
      <xdr:col>107</xdr:col>
      <xdr:colOff>50800</xdr:colOff>
      <xdr:row>64</xdr:row>
      <xdr:rowOff>13063</xdr:rowOff>
    </xdr:to>
    <xdr:cxnSp macro="">
      <xdr:nvCxnSpPr>
        <xdr:cNvPr id="705" name="直線コネクタ 704"/>
        <xdr:cNvCxnSpPr/>
      </xdr:nvCxnSpPr>
      <xdr:spPr>
        <a:xfrm>
          <a:off x="19545300" y="10985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133713</xdr:rowOff>
    </xdr:from>
    <xdr:to>
      <xdr:col>98</xdr:col>
      <xdr:colOff>38100</xdr:colOff>
      <xdr:row>64</xdr:row>
      <xdr:rowOff>63863</xdr:rowOff>
    </xdr:to>
    <xdr:sp macro="" textlink="">
      <xdr:nvSpPr>
        <xdr:cNvPr id="706" name="楕円 705"/>
        <xdr:cNvSpPr/>
      </xdr:nvSpPr>
      <xdr:spPr>
        <a:xfrm>
          <a:off x="18605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13063</xdr:rowOff>
    </xdr:from>
    <xdr:to>
      <xdr:col>102</xdr:col>
      <xdr:colOff>114300</xdr:colOff>
      <xdr:row>64</xdr:row>
      <xdr:rowOff>13063</xdr:rowOff>
    </xdr:to>
    <xdr:cxnSp macro="">
      <xdr:nvCxnSpPr>
        <xdr:cNvPr id="707" name="直線コネクタ 706"/>
        <xdr:cNvCxnSpPr/>
      </xdr:nvCxnSpPr>
      <xdr:spPr>
        <a:xfrm>
          <a:off x="18656300" y="10985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708" name="n_1aveValue【保健センター・保健所】&#10;一人当たり面積"/>
        <xdr:cNvSpPr txBox="1"/>
      </xdr:nvSpPr>
      <xdr:spPr>
        <a:xfrm>
          <a:off x="210757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709" name="n_2aveValue【保健センター・保健所】&#10;一人当たり面積"/>
        <xdr:cNvSpPr txBox="1"/>
      </xdr:nvSpPr>
      <xdr:spPr>
        <a:xfrm>
          <a:off x="20199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710" name="n_3aveValue【保健センター・保健所】&#10;一人当たり面積"/>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711" name="n_4aveValue【保健センター・保健所】&#10;一人当たり面積"/>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54990</xdr:rowOff>
    </xdr:from>
    <xdr:ext cx="469744" cy="259045"/>
    <xdr:sp macro="" textlink="">
      <xdr:nvSpPr>
        <xdr:cNvPr id="712" name="n_1mainValue【保健センター・保健所】&#10;一人当たり面積"/>
        <xdr:cNvSpPr txBox="1"/>
      </xdr:nvSpPr>
      <xdr:spPr>
        <a:xfrm>
          <a:off x="21075727" y="1102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54990</xdr:rowOff>
    </xdr:from>
    <xdr:ext cx="469744" cy="259045"/>
    <xdr:sp macro="" textlink="">
      <xdr:nvSpPr>
        <xdr:cNvPr id="713" name="n_2mainValue【保健センター・保健所】&#10;一人当たり面積"/>
        <xdr:cNvSpPr txBox="1"/>
      </xdr:nvSpPr>
      <xdr:spPr>
        <a:xfrm>
          <a:off x="20199427" y="1102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54990</xdr:rowOff>
    </xdr:from>
    <xdr:ext cx="469744" cy="259045"/>
    <xdr:sp macro="" textlink="">
      <xdr:nvSpPr>
        <xdr:cNvPr id="714" name="n_3mainValue【保健センター・保健所】&#10;一人当たり面積"/>
        <xdr:cNvSpPr txBox="1"/>
      </xdr:nvSpPr>
      <xdr:spPr>
        <a:xfrm>
          <a:off x="19310427" y="1102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54990</xdr:rowOff>
    </xdr:from>
    <xdr:ext cx="469744" cy="259045"/>
    <xdr:sp macro="" textlink="">
      <xdr:nvSpPr>
        <xdr:cNvPr id="715" name="n_4mainValue【保健センター・保健所】&#10;一人当たり面積"/>
        <xdr:cNvSpPr txBox="1"/>
      </xdr:nvSpPr>
      <xdr:spPr>
        <a:xfrm>
          <a:off x="18421427" y="1102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7" name="直線コネクタ 7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8" name="テキスト ボックス 72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9" name="直線コネクタ 7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0" name="テキスト ボックス 7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1" name="直線コネクタ 7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2" name="テキスト ボックス 7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3" name="直線コネクタ 7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4" name="テキスト ボックス 7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5" name="直線コネクタ 7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6" name="テキスト ボックス 7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7" name="直線コネクタ 7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8" name="テキスト ボックス 73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741" name="直線コネクタ 740"/>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3" name="直線コネクタ 74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744" name="【消防施設】&#10;有形固定資産減価償却率最大値テキスト"/>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745" name="直線コネクタ 744"/>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746" name="【消防施設】&#10;有形固定資産減価償却率平均値テキスト"/>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747" name="フローチャート: 判断 746"/>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48" name="フローチャート: 判断 747"/>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749" name="フローチャート: 判断 748"/>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750" name="フローチャート: 判断 749"/>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751" name="フローチャート: 判断 750"/>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86905</xdr:rowOff>
    </xdr:from>
    <xdr:to>
      <xdr:col>85</xdr:col>
      <xdr:colOff>177800</xdr:colOff>
      <xdr:row>83</xdr:row>
      <xdr:rowOff>17055</xdr:rowOff>
    </xdr:to>
    <xdr:sp macro="" textlink="">
      <xdr:nvSpPr>
        <xdr:cNvPr id="757" name="楕円 756"/>
        <xdr:cNvSpPr/>
      </xdr:nvSpPr>
      <xdr:spPr>
        <a:xfrm>
          <a:off x="16268700" y="141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109782</xdr:rowOff>
    </xdr:from>
    <xdr:ext cx="405111" cy="259045"/>
    <xdr:sp macro="" textlink="">
      <xdr:nvSpPr>
        <xdr:cNvPr id="758" name="【消防施設】&#10;有形固定資産減価償却率該当値テキスト"/>
        <xdr:cNvSpPr txBox="1"/>
      </xdr:nvSpPr>
      <xdr:spPr>
        <a:xfrm>
          <a:off x="16357600" y="13997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150586</xdr:rowOff>
    </xdr:from>
    <xdr:to>
      <xdr:col>81</xdr:col>
      <xdr:colOff>101600</xdr:colOff>
      <xdr:row>81</xdr:row>
      <xdr:rowOff>80736</xdr:rowOff>
    </xdr:to>
    <xdr:sp macro="" textlink="">
      <xdr:nvSpPr>
        <xdr:cNvPr id="759" name="楕円 758"/>
        <xdr:cNvSpPr/>
      </xdr:nvSpPr>
      <xdr:spPr>
        <a:xfrm>
          <a:off x="154305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29936</xdr:rowOff>
    </xdr:from>
    <xdr:to>
      <xdr:col>85</xdr:col>
      <xdr:colOff>127000</xdr:colOff>
      <xdr:row>82</xdr:row>
      <xdr:rowOff>137705</xdr:rowOff>
    </xdr:to>
    <xdr:cxnSp macro="">
      <xdr:nvCxnSpPr>
        <xdr:cNvPr id="760" name="直線コネクタ 759"/>
        <xdr:cNvCxnSpPr/>
      </xdr:nvCxnSpPr>
      <xdr:spPr>
        <a:xfrm>
          <a:off x="15481300" y="13917386"/>
          <a:ext cx="838200" cy="27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18324</xdr:rowOff>
    </xdr:from>
    <xdr:to>
      <xdr:col>76</xdr:col>
      <xdr:colOff>165100</xdr:colOff>
      <xdr:row>82</xdr:row>
      <xdr:rowOff>119924</xdr:rowOff>
    </xdr:to>
    <xdr:sp macro="" textlink="">
      <xdr:nvSpPr>
        <xdr:cNvPr id="761" name="楕円 760"/>
        <xdr:cNvSpPr/>
      </xdr:nvSpPr>
      <xdr:spPr>
        <a:xfrm>
          <a:off x="145415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29936</xdr:rowOff>
    </xdr:from>
    <xdr:to>
      <xdr:col>81</xdr:col>
      <xdr:colOff>50800</xdr:colOff>
      <xdr:row>82</xdr:row>
      <xdr:rowOff>69124</xdr:rowOff>
    </xdr:to>
    <xdr:cxnSp macro="">
      <xdr:nvCxnSpPr>
        <xdr:cNvPr id="762" name="直線コネクタ 761"/>
        <xdr:cNvCxnSpPr/>
      </xdr:nvCxnSpPr>
      <xdr:spPr>
        <a:xfrm flipV="1">
          <a:off x="14592300" y="13917386"/>
          <a:ext cx="889000" cy="2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153851</xdr:rowOff>
    </xdr:from>
    <xdr:to>
      <xdr:col>72</xdr:col>
      <xdr:colOff>38100</xdr:colOff>
      <xdr:row>82</xdr:row>
      <xdr:rowOff>84001</xdr:rowOff>
    </xdr:to>
    <xdr:sp macro="" textlink="">
      <xdr:nvSpPr>
        <xdr:cNvPr id="763" name="楕円 762"/>
        <xdr:cNvSpPr/>
      </xdr:nvSpPr>
      <xdr:spPr>
        <a:xfrm>
          <a:off x="13652500" y="14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33201</xdr:rowOff>
    </xdr:from>
    <xdr:to>
      <xdr:col>76</xdr:col>
      <xdr:colOff>114300</xdr:colOff>
      <xdr:row>82</xdr:row>
      <xdr:rowOff>69124</xdr:rowOff>
    </xdr:to>
    <xdr:cxnSp macro="">
      <xdr:nvCxnSpPr>
        <xdr:cNvPr id="764" name="直線コネクタ 763"/>
        <xdr:cNvCxnSpPr/>
      </xdr:nvCxnSpPr>
      <xdr:spPr>
        <a:xfrm>
          <a:off x="13703300" y="140921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41184</xdr:rowOff>
    </xdr:from>
    <xdr:to>
      <xdr:col>67</xdr:col>
      <xdr:colOff>101600</xdr:colOff>
      <xdr:row>81</xdr:row>
      <xdr:rowOff>142784</xdr:rowOff>
    </xdr:to>
    <xdr:sp macro="" textlink="">
      <xdr:nvSpPr>
        <xdr:cNvPr id="765" name="楕円 764"/>
        <xdr:cNvSpPr/>
      </xdr:nvSpPr>
      <xdr:spPr>
        <a:xfrm>
          <a:off x="127635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91984</xdr:rowOff>
    </xdr:from>
    <xdr:to>
      <xdr:col>71</xdr:col>
      <xdr:colOff>177800</xdr:colOff>
      <xdr:row>82</xdr:row>
      <xdr:rowOff>33201</xdr:rowOff>
    </xdr:to>
    <xdr:cxnSp macro="">
      <xdr:nvCxnSpPr>
        <xdr:cNvPr id="766" name="直線コネクタ 765"/>
        <xdr:cNvCxnSpPr/>
      </xdr:nvCxnSpPr>
      <xdr:spPr>
        <a:xfrm>
          <a:off x="12814300" y="13979434"/>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767" name="n_1aveValue【消防施設】&#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768" name="n_2aveValue【消防施設】&#10;有形固定資産減価償却率"/>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769" name="n_3aveValue【消防施設】&#10;有形固定資産減価償却率"/>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35940</xdr:rowOff>
    </xdr:from>
    <xdr:ext cx="405111" cy="259045"/>
    <xdr:sp macro="" textlink="">
      <xdr:nvSpPr>
        <xdr:cNvPr id="770" name="n_4aveValue【消防施設】&#10;有形固定資産減価償却率"/>
        <xdr:cNvSpPr txBox="1"/>
      </xdr:nvSpPr>
      <xdr:spPr>
        <a:xfrm>
          <a:off x="12611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97263</xdr:rowOff>
    </xdr:from>
    <xdr:ext cx="405111" cy="259045"/>
    <xdr:sp macro="" textlink="">
      <xdr:nvSpPr>
        <xdr:cNvPr id="771" name="n_1mainValue【消防施設】&#10;有形固定資産減価償却率"/>
        <xdr:cNvSpPr txBox="1"/>
      </xdr:nvSpPr>
      <xdr:spPr>
        <a:xfrm>
          <a:off x="152660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111051</xdr:rowOff>
    </xdr:from>
    <xdr:ext cx="405111" cy="259045"/>
    <xdr:sp macro="" textlink="">
      <xdr:nvSpPr>
        <xdr:cNvPr id="772" name="n_2mainValue【消防施設】&#10;有形固定資産減価償却率"/>
        <xdr:cNvSpPr txBox="1"/>
      </xdr:nvSpPr>
      <xdr:spPr>
        <a:xfrm>
          <a:off x="14389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100528</xdr:rowOff>
    </xdr:from>
    <xdr:ext cx="405111" cy="259045"/>
    <xdr:sp macro="" textlink="">
      <xdr:nvSpPr>
        <xdr:cNvPr id="773" name="n_3mainValue【消防施設】&#10;有形固定資産減価償却率"/>
        <xdr:cNvSpPr txBox="1"/>
      </xdr:nvSpPr>
      <xdr:spPr>
        <a:xfrm>
          <a:off x="13500744" y="1381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159311</xdr:rowOff>
    </xdr:from>
    <xdr:ext cx="405111" cy="259045"/>
    <xdr:sp macro="" textlink="">
      <xdr:nvSpPr>
        <xdr:cNvPr id="774" name="n_4mainValue【消防施設】&#10;有形固定資産減価償却率"/>
        <xdr:cNvSpPr txBox="1"/>
      </xdr:nvSpPr>
      <xdr:spPr>
        <a:xfrm>
          <a:off x="12611744"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5" name="直線コネクタ 7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6" name="テキスト ボックス 7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7" name="直線コネクタ 7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8" name="テキスト ボックス 7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9" name="直線コネクタ 7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0" name="テキスト ボックス 7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1" name="直線コネクタ 7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2" name="テキスト ボックス 7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796" name="直線コネクタ 795"/>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97"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98" name="直線コネクタ 797"/>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799" name="【消防施設】&#10;一人当たり面積最大値テキスト"/>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800" name="直線コネクタ 799"/>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169181</xdr:rowOff>
    </xdr:from>
    <xdr:ext cx="469744" cy="259045"/>
    <xdr:sp macro="" textlink="">
      <xdr:nvSpPr>
        <xdr:cNvPr id="801" name="【消防施設】&#10;一人当たり面積平均値テキスト"/>
        <xdr:cNvSpPr txBox="1"/>
      </xdr:nvSpPr>
      <xdr:spPr>
        <a:xfrm>
          <a:off x="22199600" y="1439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802" name="フローチャート: 判断 801"/>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803" name="フローチャート: 判断 802"/>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804" name="フローチャート: 判断 803"/>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805" name="フローチャート: 判断 804"/>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806" name="フローチャート: 判断 805"/>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58165</xdr:rowOff>
    </xdr:from>
    <xdr:to>
      <xdr:col>116</xdr:col>
      <xdr:colOff>114300</xdr:colOff>
      <xdr:row>83</xdr:row>
      <xdr:rowOff>159765</xdr:rowOff>
    </xdr:to>
    <xdr:sp macro="" textlink="">
      <xdr:nvSpPr>
        <xdr:cNvPr id="812" name="楕円 811"/>
        <xdr:cNvSpPr/>
      </xdr:nvSpPr>
      <xdr:spPr>
        <a:xfrm>
          <a:off x="221107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81042</xdr:rowOff>
    </xdr:from>
    <xdr:ext cx="469744" cy="259045"/>
    <xdr:sp macro="" textlink="">
      <xdr:nvSpPr>
        <xdr:cNvPr id="813" name="【消防施設】&#10;一人当たり面積該当値テキスト"/>
        <xdr:cNvSpPr txBox="1"/>
      </xdr:nvSpPr>
      <xdr:spPr>
        <a:xfrm>
          <a:off x="22199600" y="1413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58165</xdr:rowOff>
    </xdr:from>
    <xdr:to>
      <xdr:col>112</xdr:col>
      <xdr:colOff>38100</xdr:colOff>
      <xdr:row>83</xdr:row>
      <xdr:rowOff>159765</xdr:rowOff>
    </xdr:to>
    <xdr:sp macro="" textlink="">
      <xdr:nvSpPr>
        <xdr:cNvPr id="814" name="楕円 813"/>
        <xdr:cNvSpPr/>
      </xdr:nvSpPr>
      <xdr:spPr>
        <a:xfrm>
          <a:off x="21272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108965</xdr:rowOff>
    </xdr:from>
    <xdr:to>
      <xdr:col>116</xdr:col>
      <xdr:colOff>63500</xdr:colOff>
      <xdr:row>83</xdr:row>
      <xdr:rowOff>108965</xdr:rowOff>
    </xdr:to>
    <xdr:cxnSp macro="">
      <xdr:nvCxnSpPr>
        <xdr:cNvPr id="815" name="直線コネクタ 814"/>
        <xdr:cNvCxnSpPr/>
      </xdr:nvCxnSpPr>
      <xdr:spPr>
        <a:xfrm>
          <a:off x="21323300" y="14339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67311</xdr:rowOff>
    </xdr:from>
    <xdr:to>
      <xdr:col>107</xdr:col>
      <xdr:colOff>101600</xdr:colOff>
      <xdr:row>83</xdr:row>
      <xdr:rowOff>168911</xdr:rowOff>
    </xdr:to>
    <xdr:sp macro="" textlink="">
      <xdr:nvSpPr>
        <xdr:cNvPr id="816" name="楕円 815"/>
        <xdr:cNvSpPr/>
      </xdr:nvSpPr>
      <xdr:spPr>
        <a:xfrm>
          <a:off x="20383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108965</xdr:rowOff>
    </xdr:from>
    <xdr:to>
      <xdr:col>111</xdr:col>
      <xdr:colOff>177800</xdr:colOff>
      <xdr:row>83</xdr:row>
      <xdr:rowOff>118111</xdr:rowOff>
    </xdr:to>
    <xdr:cxnSp macro="">
      <xdr:nvCxnSpPr>
        <xdr:cNvPr id="817" name="直線コネクタ 816"/>
        <xdr:cNvCxnSpPr/>
      </xdr:nvCxnSpPr>
      <xdr:spPr>
        <a:xfrm flipV="1">
          <a:off x="20434300" y="143393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62737</xdr:rowOff>
    </xdr:from>
    <xdr:to>
      <xdr:col>102</xdr:col>
      <xdr:colOff>165100</xdr:colOff>
      <xdr:row>83</xdr:row>
      <xdr:rowOff>164337</xdr:rowOff>
    </xdr:to>
    <xdr:sp macro="" textlink="">
      <xdr:nvSpPr>
        <xdr:cNvPr id="818" name="楕円 817"/>
        <xdr:cNvSpPr/>
      </xdr:nvSpPr>
      <xdr:spPr>
        <a:xfrm>
          <a:off x="19494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113537</xdr:rowOff>
    </xdr:from>
    <xdr:to>
      <xdr:col>107</xdr:col>
      <xdr:colOff>50800</xdr:colOff>
      <xdr:row>83</xdr:row>
      <xdr:rowOff>118111</xdr:rowOff>
    </xdr:to>
    <xdr:cxnSp macro="">
      <xdr:nvCxnSpPr>
        <xdr:cNvPr id="819" name="直線コネクタ 818"/>
        <xdr:cNvCxnSpPr/>
      </xdr:nvCxnSpPr>
      <xdr:spPr>
        <a:xfrm>
          <a:off x="19545300" y="143438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161037</xdr:rowOff>
    </xdr:from>
    <xdr:to>
      <xdr:col>98</xdr:col>
      <xdr:colOff>38100</xdr:colOff>
      <xdr:row>85</xdr:row>
      <xdr:rowOff>91187</xdr:rowOff>
    </xdr:to>
    <xdr:sp macro="" textlink="">
      <xdr:nvSpPr>
        <xdr:cNvPr id="820" name="楕円 819"/>
        <xdr:cNvSpPr/>
      </xdr:nvSpPr>
      <xdr:spPr>
        <a:xfrm>
          <a:off x="18605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113537</xdr:rowOff>
    </xdr:from>
    <xdr:to>
      <xdr:col>102</xdr:col>
      <xdr:colOff>114300</xdr:colOff>
      <xdr:row>85</xdr:row>
      <xdr:rowOff>40387</xdr:rowOff>
    </xdr:to>
    <xdr:cxnSp macro="">
      <xdr:nvCxnSpPr>
        <xdr:cNvPr id="821" name="直線コネクタ 820"/>
        <xdr:cNvCxnSpPr/>
      </xdr:nvCxnSpPr>
      <xdr:spPr>
        <a:xfrm flipV="1">
          <a:off x="18656300" y="14343887"/>
          <a:ext cx="889000" cy="26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822" name="n_1aveValue【消防施設】&#10;一人当たり面積"/>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107459</xdr:rowOff>
    </xdr:from>
    <xdr:ext cx="469744" cy="259045"/>
    <xdr:sp macro="" textlink="">
      <xdr:nvSpPr>
        <xdr:cNvPr id="823" name="n_2aveValue【消防施設】&#10;一人当たり面積"/>
        <xdr:cNvSpPr txBox="1"/>
      </xdr:nvSpPr>
      <xdr:spPr>
        <a:xfrm>
          <a:off x="20199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824" name="n_3aveValue【消防施設】&#10;一人当たり面積"/>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825" name="n_4aveValue【消防施設】&#10;一人当たり面積"/>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4842</xdr:rowOff>
    </xdr:from>
    <xdr:ext cx="469744" cy="259045"/>
    <xdr:sp macro="" textlink="">
      <xdr:nvSpPr>
        <xdr:cNvPr id="826" name="n_1mainValue【消防施設】&#10;一人当たり面積"/>
        <xdr:cNvSpPr txBox="1"/>
      </xdr:nvSpPr>
      <xdr:spPr>
        <a:xfrm>
          <a:off x="210757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27" name="n_2main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9414</xdr:rowOff>
    </xdr:from>
    <xdr:ext cx="469744" cy="259045"/>
    <xdr:sp macro="" textlink="">
      <xdr:nvSpPr>
        <xdr:cNvPr id="828" name="n_3mainValue【消防施設】&#10;一人当たり面積"/>
        <xdr:cNvSpPr txBox="1"/>
      </xdr:nvSpPr>
      <xdr:spPr>
        <a:xfrm>
          <a:off x="19310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82314</xdr:rowOff>
    </xdr:from>
    <xdr:ext cx="469744" cy="259045"/>
    <xdr:sp macro="" textlink="">
      <xdr:nvSpPr>
        <xdr:cNvPr id="829" name="n_4mainValue【消防施設】&#10;一人当たり面積"/>
        <xdr:cNvSpPr txBox="1"/>
      </xdr:nvSpPr>
      <xdr:spPr>
        <a:xfrm>
          <a:off x="18421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8" name="テキスト ボックス 8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9" name="直線コネクタ 8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0" name="テキスト ボックス 8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1" name="直線コネクタ 8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2" name="テキスト ボックス 84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3" name="直線コネクタ 8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4" name="テキスト ボックス 8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5" name="直線コネクタ 8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6" name="テキスト ボックス 8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7" name="直線コネクタ 8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8" name="テキスト ボックス 8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9" name="直線コネクタ 8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0" name="テキスト ボックス 8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1" name="直線コネクタ 8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2" name="テキスト ボックス 85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855" name="直線コネクタ 854"/>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7" name="直線コネクタ 85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858" name="【庁舎】&#10;有形固定資産減価償却率最大値テキスト"/>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859" name="直線コネクタ 858"/>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860" name="【庁舎】&#10;有形固定資産減価償却率平均値テキスト"/>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861" name="フローチャート: 判断 860"/>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862" name="フローチャート: 判断 861"/>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63" name="フローチャート: 判断 862"/>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864" name="フローチャート: 判断 863"/>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865" name="フローチャート: 判断 864"/>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6" name="テキスト ボックス 8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128270</xdr:rowOff>
    </xdr:from>
    <xdr:to>
      <xdr:col>85</xdr:col>
      <xdr:colOff>177800</xdr:colOff>
      <xdr:row>106</xdr:row>
      <xdr:rowOff>58420</xdr:rowOff>
    </xdr:to>
    <xdr:sp macro="" textlink="">
      <xdr:nvSpPr>
        <xdr:cNvPr id="871" name="楕円 870"/>
        <xdr:cNvSpPr/>
      </xdr:nvSpPr>
      <xdr:spPr>
        <a:xfrm>
          <a:off x="16268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106697</xdr:rowOff>
    </xdr:from>
    <xdr:ext cx="405111" cy="259045"/>
    <xdr:sp macro="" textlink="">
      <xdr:nvSpPr>
        <xdr:cNvPr id="872" name="【庁舎】&#10;有形固定資産減価償却率該当値テキスト"/>
        <xdr:cNvSpPr txBox="1"/>
      </xdr:nvSpPr>
      <xdr:spPr>
        <a:xfrm>
          <a:off x="16357600"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97245</xdr:rowOff>
    </xdr:from>
    <xdr:to>
      <xdr:col>81</xdr:col>
      <xdr:colOff>101600</xdr:colOff>
      <xdr:row>106</xdr:row>
      <xdr:rowOff>27395</xdr:rowOff>
    </xdr:to>
    <xdr:sp macro="" textlink="">
      <xdr:nvSpPr>
        <xdr:cNvPr id="873" name="楕円 872"/>
        <xdr:cNvSpPr/>
      </xdr:nvSpPr>
      <xdr:spPr>
        <a:xfrm>
          <a:off x="154305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148045</xdr:rowOff>
    </xdr:from>
    <xdr:to>
      <xdr:col>85</xdr:col>
      <xdr:colOff>127000</xdr:colOff>
      <xdr:row>106</xdr:row>
      <xdr:rowOff>7620</xdr:rowOff>
    </xdr:to>
    <xdr:cxnSp macro="">
      <xdr:nvCxnSpPr>
        <xdr:cNvPr id="874" name="直線コネクタ 873"/>
        <xdr:cNvCxnSpPr/>
      </xdr:nvCxnSpPr>
      <xdr:spPr>
        <a:xfrm>
          <a:off x="15481300" y="18150295"/>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64588</xdr:rowOff>
    </xdr:from>
    <xdr:to>
      <xdr:col>76</xdr:col>
      <xdr:colOff>165100</xdr:colOff>
      <xdr:row>105</xdr:row>
      <xdr:rowOff>166188</xdr:rowOff>
    </xdr:to>
    <xdr:sp macro="" textlink="">
      <xdr:nvSpPr>
        <xdr:cNvPr id="875" name="楕円 874"/>
        <xdr:cNvSpPr/>
      </xdr:nvSpPr>
      <xdr:spPr>
        <a:xfrm>
          <a:off x="14541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115388</xdr:rowOff>
    </xdr:from>
    <xdr:to>
      <xdr:col>81</xdr:col>
      <xdr:colOff>50800</xdr:colOff>
      <xdr:row>105</xdr:row>
      <xdr:rowOff>148045</xdr:rowOff>
    </xdr:to>
    <xdr:cxnSp macro="">
      <xdr:nvCxnSpPr>
        <xdr:cNvPr id="876" name="直線コネクタ 875"/>
        <xdr:cNvCxnSpPr/>
      </xdr:nvCxnSpPr>
      <xdr:spPr>
        <a:xfrm>
          <a:off x="14592300" y="1811763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877" name="楕円 876"/>
        <xdr:cNvSpPr/>
      </xdr:nvSpPr>
      <xdr:spPr>
        <a:xfrm>
          <a:off x="13652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77832</xdr:rowOff>
    </xdr:from>
    <xdr:to>
      <xdr:col>76</xdr:col>
      <xdr:colOff>114300</xdr:colOff>
      <xdr:row>105</xdr:row>
      <xdr:rowOff>115388</xdr:rowOff>
    </xdr:to>
    <xdr:cxnSp macro="">
      <xdr:nvCxnSpPr>
        <xdr:cNvPr id="878" name="直線コネクタ 877"/>
        <xdr:cNvCxnSpPr/>
      </xdr:nvCxnSpPr>
      <xdr:spPr>
        <a:xfrm>
          <a:off x="13703300" y="1808008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164193</xdr:rowOff>
    </xdr:from>
    <xdr:to>
      <xdr:col>67</xdr:col>
      <xdr:colOff>101600</xdr:colOff>
      <xdr:row>105</xdr:row>
      <xdr:rowOff>94343</xdr:rowOff>
    </xdr:to>
    <xdr:sp macro="" textlink="">
      <xdr:nvSpPr>
        <xdr:cNvPr id="879" name="楕円 878"/>
        <xdr:cNvSpPr/>
      </xdr:nvSpPr>
      <xdr:spPr>
        <a:xfrm>
          <a:off x="12763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43543</xdr:rowOff>
    </xdr:from>
    <xdr:to>
      <xdr:col>71</xdr:col>
      <xdr:colOff>177800</xdr:colOff>
      <xdr:row>105</xdr:row>
      <xdr:rowOff>77832</xdr:rowOff>
    </xdr:to>
    <xdr:cxnSp macro="">
      <xdr:nvCxnSpPr>
        <xdr:cNvPr id="880" name="直線コネクタ 879"/>
        <xdr:cNvCxnSpPr/>
      </xdr:nvCxnSpPr>
      <xdr:spPr>
        <a:xfrm>
          <a:off x="12814300" y="1804579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881" name="n_1aveValue【庁舎】&#10;有形固定資産減価償却率"/>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882"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883" name="n_3aveValue【庁舎】&#10;有形固定資産減価償却率"/>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884" name="n_4aveValue【庁舎】&#10;有形固定資産減価償却率"/>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18522</xdr:rowOff>
    </xdr:from>
    <xdr:ext cx="405111" cy="259045"/>
    <xdr:sp macro="" textlink="">
      <xdr:nvSpPr>
        <xdr:cNvPr id="885" name="n_1mainValue【庁舎】&#10;有形固定資産減価償却率"/>
        <xdr:cNvSpPr txBox="1"/>
      </xdr:nvSpPr>
      <xdr:spPr>
        <a:xfrm>
          <a:off x="15266044" y="1819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157315</xdr:rowOff>
    </xdr:from>
    <xdr:ext cx="405111" cy="259045"/>
    <xdr:sp macro="" textlink="">
      <xdr:nvSpPr>
        <xdr:cNvPr id="886" name="n_2mainValue【庁舎】&#10;有形固定資産減価償却率"/>
        <xdr:cNvSpPr txBox="1"/>
      </xdr:nvSpPr>
      <xdr:spPr>
        <a:xfrm>
          <a:off x="143897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887" name="n_3mainValue【庁舎】&#10;有形固定資産減価償却率"/>
        <xdr:cNvSpPr txBox="1"/>
      </xdr:nvSpPr>
      <xdr:spPr>
        <a:xfrm>
          <a:off x="13500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85470</xdr:rowOff>
    </xdr:from>
    <xdr:ext cx="405111" cy="259045"/>
    <xdr:sp macro="" textlink="">
      <xdr:nvSpPr>
        <xdr:cNvPr id="888" name="n_4mainValue【庁舎】&#10;有形固定資産減価償却率"/>
        <xdr:cNvSpPr txBox="1"/>
      </xdr:nvSpPr>
      <xdr:spPr>
        <a:xfrm>
          <a:off x="126117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9" name="直線コネクタ 89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0" name="テキスト ボックス 89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1" name="直線コネクタ 90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2" name="テキスト ボックス 90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3" name="直線コネクタ 9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4" name="テキスト ボックス 9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5" name="直線コネクタ 90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6" name="テキスト ボックス 90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7" name="直線コネクタ 90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8" name="テキスト ボックス 90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912" name="直線コネクタ 911"/>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913" name="【庁舎】&#10;一人当たり面積最小値テキスト"/>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914" name="直線コネクタ 913"/>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915" name="【庁舎】&#10;一人当たり面積最大値テキスト"/>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916" name="直線コネクタ 915"/>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24782</xdr:rowOff>
    </xdr:from>
    <xdr:ext cx="469744" cy="259045"/>
    <xdr:sp macro="" textlink="">
      <xdr:nvSpPr>
        <xdr:cNvPr id="917" name="【庁舎】&#10;一人当たり面積平均値テキスト"/>
        <xdr:cNvSpPr txBox="1"/>
      </xdr:nvSpPr>
      <xdr:spPr>
        <a:xfrm>
          <a:off x="22199600" y="18198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918" name="フローチャート: 判断 917"/>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919" name="フローチャート: 判断 918"/>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920" name="フローチャート: 判断 919"/>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921" name="フローチャート: 判断 920"/>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922" name="フローチャート: 判断 921"/>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928" name="楕円 927"/>
        <xdr:cNvSpPr/>
      </xdr:nvSpPr>
      <xdr:spPr>
        <a:xfrm>
          <a:off x="221107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158766</xdr:rowOff>
    </xdr:from>
    <xdr:ext cx="469744" cy="259045"/>
    <xdr:sp macro="" textlink="">
      <xdr:nvSpPr>
        <xdr:cNvPr id="929" name="【庁舎】&#10;一人当たり面積該当値テキスト"/>
        <xdr:cNvSpPr txBox="1"/>
      </xdr:nvSpPr>
      <xdr:spPr>
        <a:xfrm>
          <a:off x="22199600"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132080</xdr:rowOff>
    </xdr:from>
    <xdr:to>
      <xdr:col>112</xdr:col>
      <xdr:colOff>38100</xdr:colOff>
      <xdr:row>106</xdr:row>
      <xdr:rowOff>62230</xdr:rowOff>
    </xdr:to>
    <xdr:sp macro="" textlink="">
      <xdr:nvSpPr>
        <xdr:cNvPr id="930" name="楕円 929"/>
        <xdr:cNvSpPr/>
      </xdr:nvSpPr>
      <xdr:spPr>
        <a:xfrm>
          <a:off x="21272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xdr:rowOff>
    </xdr:from>
    <xdr:to>
      <xdr:col>116</xdr:col>
      <xdr:colOff>63500</xdr:colOff>
      <xdr:row>106</xdr:row>
      <xdr:rowOff>15239</xdr:rowOff>
    </xdr:to>
    <xdr:cxnSp macro="">
      <xdr:nvCxnSpPr>
        <xdr:cNvPr id="931" name="直線コネクタ 930"/>
        <xdr:cNvCxnSpPr/>
      </xdr:nvCxnSpPr>
      <xdr:spPr>
        <a:xfrm>
          <a:off x="21323300" y="181851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132080</xdr:rowOff>
    </xdr:from>
    <xdr:to>
      <xdr:col>107</xdr:col>
      <xdr:colOff>101600</xdr:colOff>
      <xdr:row>106</xdr:row>
      <xdr:rowOff>62230</xdr:rowOff>
    </xdr:to>
    <xdr:sp macro="" textlink="">
      <xdr:nvSpPr>
        <xdr:cNvPr id="932" name="楕円 931"/>
        <xdr:cNvSpPr/>
      </xdr:nvSpPr>
      <xdr:spPr>
        <a:xfrm>
          <a:off x="20383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11430</xdr:rowOff>
    </xdr:from>
    <xdr:to>
      <xdr:col>111</xdr:col>
      <xdr:colOff>177800</xdr:colOff>
      <xdr:row>106</xdr:row>
      <xdr:rowOff>11430</xdr:rowOff>
    </xdr:to>
    <xdr:cxnSp macro="">
      <xdr:nvCxnSpPr>
        <xdr:cNvPr id="933" name="直線コネクタ 932"/>
        <xdr:cNvCxnSpPr/>
      </xdr:nvCxnSpPr>
      <xdr:spPr>
        <a:xfrm>
          <a:off x="20434300" y="18185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132080</xdr:rowOff>
    </xdr:from>
    <xdr:to>
      <xdr:col>102</xdr:col>
      <xdr:colOff>165100</xdr:colOff>
      <xdr:row>106</xdr:row>
      <xdr:rowOff>62230</xdr:rowOff>
    </xdr:to>
    <xdr:sp macro="" textlink="">
      <xdr:nvSpPr>
        <xdr:cNvPr id="934" name="楕円 933"/>
        <xdr:cNvSpPr/>
      </xdr:nvSpPr>
      <xdr:spPr>
        <a:xfrm>
          <a:off x="19494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11430</xdr:rowOff>
    </xdr:from>
    <xdr:to>
      <xdr:col>107</xdr:col>
      <xdr:colOff>50800</xdr:colOff>
      <xdr:row>106</xdr:row>
      <xdr:rowOff>11430</xdr:rowOff>
    </xdr:to>
    <xdr:cxnSp macro="">
      <xdr:nvCxnSpPr>
        <xdr:cNvPr id="935" name="直線コネクタ 934"/>
        <xdr:cNvCxnSpPr/>
      </xdr:nvCxnSpPr>
      <xdr:spPr>
        <a:xfrm>
          <a:off x="19545300" y="18185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126364</xdr:rowOff>
    </xdr:from>
    <xdr:to>
      <xdr:col>98</xdr:col>
      <xdr:colOff>38100</xdr:colOff>
      <xdr:row>107</xdr:row>
      <xdr:rowOff>56514</xdr:rowOff>
    </xdr:to>
    <xdr:sp macro="" textlink="">
      <xdr:nvSpPr>
        <xdr:cNvPr id="936" name="楕円 935"/>
        <xdr:cNvSpPr/>
      </xdr:nvSpPr>
      <xdr:spPr>
        <a:xfrm>
          <a:off x="186055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11430</xdr:rowOff>
    </xdr:from>
    <xdr:to>
      <xdr:col>102</xdr:col>
      <xdr:colOff>114300</xdr:colOff>
      <xdr:row>107</xdr:row>
      <xdr:rowOff>5714</xdr:rowOff>
    </xdr:to>
    <xdr:cxnSp macro="">
      <xdr:nvCxnSpPr>
        <xdr:cNvPr id="937" name="直線コネクタ 936"/>
        <xdr:cNvCxnSpPr/>
      </xdr:nvCxnSpPr>
      <xdr:spPr>
        <a:xfrm flipV="1">
          <a:off x="18656300" y="18185130"/>
          <a:ext cx="8890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139082</xdr:rowOff>
    </xdr:from>
    <xdr:ext cx="469744" cy="259045"/>
    <xdr:sp macro="" textlink="">
      <xdr:nvSpPr>
        <xdr:cNvPr id="938" name="n_1aveValue【庁舎】&#10;一人当たり面積"/>
        <xdr:cNvSpPr txBox="1"/>
      </xdr:nvSpPr>
      <xdr:spPr>
        <a:xfrm>
          <a:off x="210757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154322</xdr:rowOff>
    </xdr:from>
    <xdr:ext cx="469744" cy="259045"/>
    <xdr:sp macro="" textlink="">
      <xdr:nvSpPr>
        <xdr:cNvPr id="939" name="n_2aveValue【庁舎】&#10;一人当たり面積"/>
        <xdr:cNvSpPr txBox="1"/>
      </xdr:nvSpPr>
      <xdr:spPr>
        <a:xfrm>
          <a:off x="201994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144797</xdr:rowOff>
    </xdr:from>
    <xdr:ext cx="469744" cy="259045"/>
    <xdr:sp macro="" textlink="">
      <xdr:nvSpPr>
        <xdr:cNvPr id="940" name="n_3aveValue【庁舎】&#10;一人当たり面積"/>
        <xdr:cNvSpPr txBox="1"/>
      </xdr:nvSpPr>
      <xdr:spPr>
        <a:xfrm>
          <a:off x="19310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941" name="n_4aveValue【庁舎】&#10;一人当たり面積"/>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78757</xdr:rowOff>
    </xdr:from>
    <xdr:ext cx="469744" cy="259045"/>
    <xdr:sp macro="" textlink="">
      <xdr:nvSpPr>
        <xdr:cNvPr id="942" name="n_1mainValue【庁舎】&#10;一人当たり面積"/>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78757</xdr:rowOff>
    </xdr:from>
    <xdr:ext cx="469744" cy="259045"/>
    <xdr:sp macro="" textlink="">
      <xdr:nvSpPr>
        <xdr:cNvPr id="943" name="n_2mainValue【庁舎】&#10;一人当たり面積"/>
        <xdr:cNvSpPr txBox="1"/>
      </xdr:nvSpPr>
      <xdr:spPr>
        <a:xfrm>
          <a:off x="201994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78757</xdr:rowOff>
    </xdr:from>
    <xdr:ext cx="469744" cy="259045"/>
    <xdr:sp macro="" textlink="">
      <xdr:nvSpPr>
        <xdr:cNvPr id="944" name="n_3mainValue【庁舎】&#10;一人当たり面積"/>
        <xdr:cNvSpPr txBox="1"/>
      </xdr:nvSpPr>
      <xdr:spPr>
        <a:xfrm>
          <a:off x="193104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47641</xdr:rowOff>
    </xdr:from>
    <xdr:ext cx="469744" cy="259045"/>
    <xdr:sp macro="" textlink="">
      <xdr:nvSpPr>
        <xdr:cNvPr id="945" name="n_4mainValue【庁舎】&#10;一人当たり面積"/>
        <xdr:cNvSpPr txBox="1"/>
      </xdr:nvSpPr>
      <xdr:spPr>
        <a:xfrm>
          <a:off x="18421427" y="1839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類似団体と比較して、有形固定資産減価償却率が低いのは図書館、市民会館である。これらは、合併前に旧町がそれぞれ平成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年に整備した施設である。適正な維持管理により、施設の長寿命化を図る。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また、類似団体よりも高水準となった各施設についてはいずれも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％を超えており、なかでも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％超の施設にあっては更新時期が迫りつつあることを念頭に老朽化対策に取り組む。</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29,843
29,578
67.10
12,585,351
12,261,162
268,303
7,518,496
14,400,485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町内に大型事業所等が少ないため財政基盤が弱く、類似団体平均を下回っている。町の総合計画の中で企業誘致ゾーンを設定し、平成</a:t>
          </a:r>
          <a:r>
            <a:rPr kumimoji="1" lang="en-US" altLang="ja-JP" sz="1300" baseline="0">
              <a:latin typeface="ＭＳ Ｐゴシック" panose="020B0600070205080204" pitchFamily="50" charset="-128"/>
              <a:ea typeface="ＭＳ Ｐゴシック" panose="020B0600070205080204" pitchFamily="50" charset="-128"/>
            </a:rPr>
            <a:t>20</a:t>
          </a:r>
          <a:r>
            <a:rPr kumimoji="1" lang="ja-JP" altLang="en-US" sz="1300" baseline="0">
              <a:latin typeface="ＭＳ Ｐゴシック" panose="020B0600070205080204" pitchFamily="50" charset="-128"/>
              <a:ea typeface="ＭＳ Ｐゴシック" panose="020B0600070205080204" pitchFamily="50" charset="-128"/>
            </a:rPr>
            <a:t>年度より工業用地造成事業特別会計を設け工業団地造成を行い、企業誘致の推進を図り、雇用の確保、税収増加の取り組みを継続している。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17639</xdr:rowOff>
    </xdr:to>
    <xdr:cxnSp macro="">
      <xdr:nvCxnSpPr>
        <xdr:cNvPr id="69" name="直線コネクタ 68"/>
        <xdr:cNvCxnSpPr/>
      </xdr:nvCxnSpPr>
      <xdr:spPr>
        <a:xfrm flipV="1">
          <a:off x="4114800" y="75480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17639</xdr:rowOff>
    </xdr:from>
    <xdr:to>
      <xdr:col>19</xdr:col>
      <xdr:colOff>133350</xdr:colOff>
      <xdr:row>44</xdr:row>
      <xdr:rowOff>17639</xdr:rowOff>
    </xdr:to>
    <xdr:cxnSp macro="">
      <xdr:nvCxnSpPr>
        <xdr:cNvPr id="72" name="直線コネクタ 71"/>
        <xdr:cNvCxnSpPr/>
      </xdr:nvCxnSpPr>
      <xdr:spPr>
        <a:xfrm>
          <a:off x="3225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17639</xdr:rowOff>
    </xdr:from>
    <xdr:to>
      <xdr:col>15</xdr:col>
      <xdr:colOff>82550</xdr:colOff>
      <xdr:row>44</xdr:row>
      <xdr:rowOff>17639</xdr:rowOff>
    </xdr:to>
    <xdr:cxnSp macro="">
      <xdr:nvCxnSpPr>
        <xdr:cNvPr id="75" name="直線コネクタ 74"/>
        <xdr:cNvCxnSpPr/>
      </xdr:nvCxnSpPr>
      <xdr:spPr>
        <a:xfrm>
          <a:off x="2336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17639</xdr:rowOff>
    </xdr:from>
    <xdr:to>
      <xdr:col>11</xdr:col>
      <xdr:colOff>31750</xdr:colOff>
      <xdr:row>44</xdr:row>
      <xdr:rowOff>31045</xdr:rowOff>
    </xdr:to>
    <xdr:cxnSp macro="">
      <xdr:nvCxnSpPr>
        <xdr:cNvPr id="78" name="直線コネクタ 77"/>
        <xdr:cNvCxnSpPr/>
      </xdr:nvCxnSpPr>
      <xdr:spPr>
        <a:xfrm flipV="1">
          <a:off x="1447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138289</xdr:rowOff>
    </xdr:from>
    <xdr:to>
      <xdr:col>19</xdr:col>
      <xdr:colOff>184150</xdr:colOff>
      <xdr:row>44</xdr:row>
      <xdr:rowOff>68439</xdr:rowOff>
    </xdr:to>
    <xdr:sp macro="" textlink="">
      <xdr:nvSpPr>
        <xdr:cNvPr id="90" name="楕円 89"/>
        <xdr:cNvSpPr/>
      </xdr:nvSpPr>
      <xdr:spPr>
        <a:xfrm>
          <a:off x="4064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53216</xdr:rowOff>
    </xdr:from>
    <xdr:ext cx="736600" cy="259045"/>
    <xdr:sp macro="" textlink="">
      <xdr:nvSpPr>
        <xdr:cNvPr id="91" name="テキスト ボックス 90"/>
        <xdr:cNvSpPr txBox="1"/>
      </xdr:nvSpPr>
      <xdr:spPr>
        <a:xfrm>
          <a:off x="3733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138289</xdr:rowOff>
    </xdr:from>
    <xdr:to>
      <xdr:col>15</xdr:col>
      <xdr:colOff>133350</xdr:colOff>
      <xdr:row>44</xdr:row>
      <xdr:rowOff>68439</xdr:rowOff>
    </xdr:to>
    <xdr:sp macro="" textlink="">
      <xdr:nvSpPr>
        <xdr:cNvPr id="92" name="楕円 91"/>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53216</xdr:rowOff>
    </xdr:from>
    <xdr:ext cx="762000" cy="259045"/>
    <xdr:sp macro="" textlink="">
      <xdr:nvSpPr>
        <xdr:cNvPr id="93" name="テキスト ボックス 92"/>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138289</xdr:rowOff>
    </xdr:from>
    <xdr:to>
      <xdr:col>11</xdr:col>
      <xdr:colOff>82550</xdr:colOff>
      <xdr:row>44</xdr:row>
      <xdr:rowOff>68439</xdr:rowOff>
    </xdr:to>
    <xdr:sp macro="" textlink="">
      <xdr:nvSpPr>
        <xdr:cNvPr id="94" name="楕円 93"/>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53216</xdr:rowOff>
    </xdr:from>
    <xdr:ext cx="762000" cy="259045"/>
    <xdr:sp macro="" textlink="">
      <xdr:nvSpPr>
        <xdr:cNvPr id="95" name="テキスト ボックス 94"/>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151695</xdr:rowOff>
    </xdr:from>
    <xdr:to>
      <xdr:col>7</xdr:col>
      <xdr:colOff>31750</xdr:colOff>
      <xdr:row>44</xdr:row>
      <xdr:rowOff>81845</xdr:rowOff>
    </xdr:to>
    <xdr:sp macro="" textlink="">
      <xdr:nvSpPr>
        <xdr:cNvPr id="96" name="楕円 95"/>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66622</xdr:rowOff>
    </xdr:from>
    <xdr:ext cx="762000" cy="259045"/>
    <xdr:sp macro="" textlink="">
      <xdr:nvSpPr>
        <xdr:cNvPr id="97" name="テキスト ボックス 96"/>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経常的経費の基準変更に伴い</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ポイント改善した昨年度よりも、</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ポイント比率が上昇している。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総合計画実施計画をもとにした財政計画、行政評価との連動により、事業の必要性の精査、スクラップ＆ビルドの推進、ＰＤＣＡサイクルの実施等の取り組みを継続し、歳出を徹底的に見直す。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滞納対策等徴収業務の強化を図るなどして、引き続き歳入の確保に努める。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56515</xdr:rowOff>
    </xdr:from>
    <xdr:to>
      <xdr:col>23</xdr:col>
      <xdr:colOff>133350</xdr:colOff>
      <xdr:row>62</xdr:row>
      <xdr:rowOff>134938</xdr:rowOff>
    </xdr:to>
    <xdr:cxnSp macro="">
      <xdr:nvCxnSpPr>
        <xdr:cNvPr id="128" name="直線コネクタ 127"/>
        <xdr:cNvCxnSpPr/>
      </xdr:nvCxnSpPr>
      <xdr:spPr>
        <a:xfrm>
          <a:off x="4114800" y="10686415"/>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5415</xdr:rowOff>
    </xdr:from>
    <xdr:ext cx="762000" cy="259045"/>
    <xdr:sp macro="" textlink="">
      <xdr:nvSpPr>
        <xdr:cNvPr id="129" name="財政構造の弾力性平均値テキスト"/>
        <xdr:cNvSpPr txBox="1"/>
      </xdr:nvSpPr>
      <xdr:spPr>
        <a:xfrm>
          <a:off x="5041900" y="1080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56515</xdr:rowOff>
    </xdr:from>
    <xdr:to>
      <xdr:col>19</xdr:col>
      <xdr:colOff>133350</xdr:colOff>
      <xdr:row>64</xdr:row>
      <xdr:rowOff>153988</xdr:rowOff>
    </xdr:to>
    <xdr:cxnSp macro="">
      <xdr:nvCxnSpPr>
        <xdr:cNvPr id="131" name="直線コネクタ 130"/>
        <xdr:cNvCxnSpPr/>
      </xdr:nvCxnSpPr>
      <xdr:spPr>
        <a:xfrm flipV="1">
          <a:off x="3225800" y="10686415"/>
          <a:ext cx="889000" cy="44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153988</xdr:rowOff>
    </xdr:from>
    <xdr:to>
      <xdr:col>15</xdr:col>
      <xdr:colOff>82550</xdr:colOff>
      <xdr:row>65</xdr:row>
      <xdr:rowOff>60960</xdr:rowOff>
    </xdr:to>
    <xdr:cxnSp macro="">
      <xdr:nvCxnSpPr>
        <xdr:cNvPr id="134" name="直線コネクタ 133"/>
        <xdr:cNvCxnSpPr/>
      </xdr:nvCxnSpPr>
      <xdr:spPr>
        <a:xfrm flipV="1">
          <a:off x="2336800" y="1112678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45403</xdr:rowOff>
    </xdr:from>
    <xdr:to>
      <xdr:col>11</xdr:col>
      <xdr:colOff>31750</xdr:colOff>
      <xdr:row>65</xdr:row>
      <xdr:rowOff>60960</xdr:rowOff>
    </xdr:to>
    <xdr:cxnSp macro="">
      <xdr:nvCxnSpPr>
        <xdr:cNvPr id="137" name="直線コネクタ 136"/>
        <xdr:cNvCxnSpPr/>
      </xdr:nvCxnSpPr>
      <xdr:spPr>
        <a:xfrm>
          <a:off x="1447800" y="11018203"/>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84138</xdr:rowOff>
    </xdr:from>
    <xdr:to>
      <xdr:col>23</xdr:col>
      <xdr:colOff>184150</xdr:colOff>
      <xdr:row>63</xdr:row>
      <xdr:rowOff>14288</xdr:rowOff>
    </xdr:to>
    <xdr:sp macro="" textlink="">
      <xdr:nvSpPr>
        <xdr:cNvPr id="147" name="楕円 146"/>
        <xdr:cNvSpPr/>
      </xdr:nvSpPr>
      <xdr:spPr>
        <a:xfrm>
          <a:off x="49022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100665</xdr:rowOff>
    </xdr:from>
    <xdr:ext cx="762000" cy="259045"/>
    <xdr:sp macro="" textlink="">
      <xdr:nvSpPr>
        <xdr:cNvPr id="148" name="財政構造の弾力性該当値テキスト"/>
        <xdr:cNvSpPr txBox="1"/>
      </xdr:nvSpPr>
      <xdr:spPr>
        <a:xfrm>
          <a:off x="5041900" y="1055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5715</xdr:rowOff>
    </xdr:from>
    <xdr:to>
      <xdr:col>19</xdr:col>
      <xdr:colOff>184150</xdr:colOff>
      <xdr:row>62</xdr:row>
      <xdr:rowOff>107315</xdr:rowOff>
    </xdr:to>
    <xdr:sp macro="" textlink="">
      <xdr:nvSpPr>
        <xdr:cNvPr id="149" name="楕円 148"/>
        <xdr:cNvSpPr/>
      </xdr:nvSpPr>
      <xdr:spPr>
        <a:xfrm>
          <a:off x="4064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117492</xdr:rowOff>
    </xdr:from>
    <xdr:ext cx="736600" cy="259045"/>
    <xdr:sp macro="" textlink="">
      <xdr:nvSpPr>
        <xdr:cNvPr id="150" name="テキスト ボックス 149"/>
        <xdr:cNvSpPr txBox="1"/>
      </xdr:nvSpPr>
      <xdr:spPr>
        <a:xfrm>
          <a:off x="3733800" y="104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103188</xdr:rowOff>
    </xdr:from>
    <xdr:to>
      <xdr:col>15</xdr:col>
      <xdr:colOff>133350</xdr:colOff>
      <xdr:row>65</xdr:row>
      <xdr:rowOff>33338</xdr:rowOff>
    </xdr:to>
    <xdr:sp macro="" textlink="">
      <xdr:nvSpPr>
        <xdr:cNvPr id="151" name="楕円 150"/>
        <xdr:cNvSpPr/>
      </xdr:nvSpPr>
      <xdr:spPr>
        <a:xfrm>
          <a:off x="31750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18115</xdr:rowOff>
    </xdr:from>
    <xdr:ext cx="762000" cy="259045"/>
    <xdr:sp macro="" textlink="">
      <xdr:nvSpPr>
        <xdr:cNvPr id="152" name="テキスト ボックス 151"/>
        <xdr:cNvSpPr txBox="1"/>
      </xdr:nvSpPr>
      <xdr:spPr>
        <a:xfrm>
          <a:off x="2844800" y="1116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53" name="楕円 152"/>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54" name="テキスト ボックス 153"/>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166053</xdr:rowOff>
    </xdr:from>
    <xdr:to>
      <xdr:col>7</xdr:col>
      <xdr:colOff>31750</xdr:colOff>
      <xdr:row>64</xdr:row>
      <xdr:rowOff>96203</xdr:rowOff>
    </xdr:to>
    <xdr:sp macro="" textlink="">
      <xdr:nvSpPr>
        <xdr:cNvPr id="155" name="楕円 154"/>
        <xdr:cNvSpPr/>
      </xdr:nvSpPr>
      <xdr:spPr>
        <a:xfrm>
          <a:off x="1397000" y="1096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80980</xdr:rowOff>
    </xdr:from>
    <xdr:ext cx="762000" cy="259045"/>
    <xdr:sp macro="" textlink="">
      <xdr:nvSpPr>
        <xdr:cNvPr id="156" name="テキスト ボックス 155"/>
        <xdr:cNvSpPr txBox="1"/>
      </xdr:nvSpPr>
      <xdr:spPr>
        <a:xfrm>
          <a:off x="1066800" y="1105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類似団体平均を下回っているが、今後、委託料の増や施設の老朽化に伴う維持補修費の増等が見込まれ、引き続き日々コスト削減の意識をもって業務に取り組んでいく。</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21065</xdr:rowOff>
    </xdr:from>
    <xdr:to>
      <xdr:col>23</xdr:col>
      <xdr:colOff>133350</xdr:colOff>
      <xdr:row>83</xdr:row>
      <xdr:rowOff>69503</xdr:rowOff>
    </xdr:to>
    <xdr:cxnSp macro="">
      <xdr:nvCxnSpPr>
        <xdr:cNvPr id="191" name="直線コネクタ 190"/>
        <xdr:cNvCxnSpPr/>
      </xdr:nvCxnSpPr>
      <xdr:spPr>
        <a:xfrm>
          <a:off x="4114800" y="14251415"/>
          <a:ext cx="838200" cy="4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21065</xdr:rowOff>
    </xdr:from>
    <xdr:to>
      <xdr:col>19</xdr:col>
      <xdr:colOff>133350</xdr:colOff>
      <xdr:row>83</xdr:row>
      <xdr:rowOff>27025</xdr:rowOff>
    </xdr:to>
    <xdr:cxnSp macro="">
      <xdr:nvCxnSpPr>
        <xdr:cNvPr id="194" name="直線コネクタ 193"/>
        <xdr:cNvCxnSpPr/>
      </xdr:nvCxnSpPr>
      <xdr:spPr>
        <a:xfrm flipV="1">
          <a:off x="3225800" y="14251415"/>
          <a:ext cx="889000" cy="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27025</xdr:rowOff>
    </xdr:from>
    <xdr:to>
      <xdr:col>15</xdr:col>
      <xdr:colOff>82550</xdr:colOff>
      <xdr:row>83</xdr:row>
      <xdr:rowOff>57734</xdr:rowOff>
    </xdr:to>
    <xdr:cxnSp macro="">
      <xdr:nvCxnSpPr>
        <xdr:cNvPr id="197" name="直線コネクタ 196"/>
        <xdr:cNvCxnSpPr/>
      </xdr:nvCxnSpPr>
      <xdr:spPr>
        <a:xfrm flipV="1">
          <a:off x="2336800" y="14257375"/>
          <a:ext cx="889000" cy="3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29076</xdr:rowOff>
    </xdr:from>
    <xdr:to>
      <xdr:col>11</xdr:col>
      <xdr:colOff>31750</xdr:colOff>
      <xdr:row>83</xdr:row>
      <xdr:rowOff>57734</xdr:rowOff>
    </xdr:to>
    <xdr:cxnSp macro="">
      <xdr:nvCxnSpPr>
        <xdr:cNvPr id="200" name="直線コネクタ 199"/>
        <xdr:cNvCxnSpPr/>
      </xdr:nvCxnSpPr>
      <xdr:spPr>
        <a:xfrm>
          <a:off x="1447800" y="14259426"/>
          <a:ext cx="889000" cy="2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18703</xdr:rowOff>
    </xdr:from>
    <xdr:to>
      <xdr:col>23</xdr:col>
      <xdr:colOff>184150</xdr:colOff>
      <xdr:row>83</xdr:row>
      <xdr:rowOff>120303</xdr:rowOff>
    </xdr:to>
    <xdr:sp macro="" textlink="">
      <xdr:nvSpPr>
        <xdr:cNvPr id="210" name="楕円 209"/>
        <xdr:cNvSpPr/>
      </xdr:nvSpPr>
      <xdr:spPr>
        <a:xfrm>
          <a:off x="4902200" y="1424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35230</xdr:rowOff>
    </xdr:from>
    <xdr:ext cx="762000" cy="259045"/>
    <xdr:sp macro="" textlink="">
      <xdr:nvSpPr>
        <xdr:cNvPr id="211" name="人件費・物件費等の状況該当値テキスト"/>
        <xdr:cNvSpPr txBox="1"/>
      </xdr:nvSpPr>
      <xdr:spPr>
        <a:xfrm>
          <a:off x="5041900" y="1409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141715</xdr:rowOff>
    </xdr:from>
    <xdr:to>
      <xdr:col>19</xdr:col>
      <xdr:colOff>184150</xdr:colOff>
      <xdr:row>83</xdr:row>
      <xdr:rowOff>71865</xdr:rowOff>
    </xdr:to>
    <xdr:sp macro="" textlink="">
      <xdr:nvSpPr>
        <xdr:cNvPr id="212" name="楕円 211"/>
        <xdr:cNvSpPr/>
      </xdr:nvSpPr>
      <xdr:spPr>
        <a:xfrm>
          <a:off x="4064000" y="142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82042</xdr:rowOff>
    </xdr:from>
    <xdr:ext cx="736600" cy="259045"/>
    <xdr:sp macro="" textlink="">
      <xdr:nvSpPr>
        <xdr:cNvPr id="213" name="テキスト ボックス 212"/>
        <xdr:cNvSpPr txBox="1"/>
      </xdr:nvSpPr>
      <xdr:spPr>
        <a:xfrm>
          <a:off x="3733800" y="13969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147675</xdr:rowOff>
    </xdr:from>
    <xdr:to>
      <xdr:col>15</xdr:col>
      <xdr:colOff>133350</xdr:colOff>
      <xdr:row>83</xdr:row>
      <xdr:rowOff>77825</xdr:rowOff>
    </xdr:to>
    <xdr:sp macro="" textlink="">
      <xdr:nvSpPr>
        <xdr:cNvPr id="214" name="楕円 213"/>
        <xdr:cNvSpPr/>
      </xdr:nvSpPr>
      <xdr:spPr>
        <a:xfrm>
          <a:off x="3175000" y="1420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88002</xdr:rowOff>
    </xdr:from>
    <xdr:ext cx="762000" cy="259045"/>
    <xdr:sp macro="" textlink="">
      <xdr:nvSpPr>
        <xdr:cNvPr id="215" name="テキスト ボックス 214"/>
        <xdr:cNvSpPr txBox="1"/>
      </xdr:nvSpPr>
      <xdr:spPr>
        <a:xfrm>
          <a:off x="2844800" y="1397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6934</xdr:rowOff>
    </xdr:from>
    <xdr:to>
      <xdr:col>11</xdr:col>
      <xdr:colOff>82550</xdr:colOff>
      <xdr:row>83</xdr:row>
      <xdr:rowOff>108534</xdr:rowOff>
    </xdr:to>
    <xdr:sp macro="" textlink="">
      <xdr:nvSpPr>
        <xdr:cNvPr id="216" name="楕円 215"/>
        <xdr:cNvSpPr/>
      </xdr:nvSpPr>
      <xdr:spPr>
        <a:xfrm>
          <a:off x="2286000" y="1423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118711</xdr:rowOff>
    </xdr:from>
    <xdr:ext cx="762000" cy="259045"/>
    <xdr:sp macro="" textlink="">
      <xdr:nvSpPr>
        <xdr:cNvPr id="217" name="テキスト ボックス 216"/>
        <xdr:cNvSpPr txBox="1"/>
      </xdr:nvSpPr>
      <xdr:spPr>
        <a:xfrm>
          <a:off x="1955800" y="1400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149726</xdr:rowOff>
    </xdr:from>
    <xdr:to>
      <xdr:col>7</xdr:col>
      <xdr:colOff>31750</xdr:colOff>
      <xdr:row>83</xdr:row>
      <xdr:rowOff>79876</xdr:rowOff>
    </xdr:to>
    <xdr:sp macro="" textlink="">
      <xdr:nvSpPr>
        <xdr:cNvPr id="218" name="楕円 217"/>
        <xdr:cNvSpPr/>
      </xdr:nvSpPr>
      <xdr:spPr>
        <a:xfrm>
          <a:off x="1397000" y="1420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90053</xdr:rowOff>
    </xdr:from>
    <xdr:ext cx="762000" cy="259045"/>
    <xdr:sp macro="" textlink="">
      <xdr:nvSpPr>
        <xdr:cNvPr id="219" name="テキスト ボックス 218"/>
        <xdr:cNvSpPr txBox="1"/>
      </xdr:nvSpPr>
      <xdr:spPr>
        <a:xfrm>
          <a:off x="1066800" y="1397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昨年度よりも</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ポイント改善したが、依然として類似団体平均を上回っている状況である。今度も給与体系の見直しを行い、給与の適正化に努める。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88</xdr:row>
      <xdr:rowOff>68943</xdr:rowOff>
    </xdr:to>
    <xdr:cxnSp macro="">
      <xdr:nvCxnSpPr>
        <xdr:cNvPr id="255" name="直線コネクタ 254"/>
        <xdr:cNvCxnSpPr/>
      </xdr:nvCxnSpPr>
      <xdr:spPr>
        <a:xfrm flipV="1">
          <a:off x="16179800" y="14984186"/>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68943</xdr:rowOff>
    </xdr:from>
    <xdr:to>
      <xdr:col>77</xdr:col>
      <xdr:colOff>44450</xdr:colOff>
      <xdr:row>88</xdr:row>
      <xdr:rowOff>155121</xdr:rowOff>
    </xdr:to>
    <xdr:cxnSp macro="">
      <xdr:nvCxnSpPr>
        <xdr:cNvPr id="258" name="直線コネクタ 257"/>
        <xdr:cNvCxnSpPr/>
      </xdr:nvCxnSpPr>
      <xdr:spPr>
        <a:xfrm flipV="1">
          <a:off x="15290800" y="151565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88</xdr:row>
      <xdr:rowOff>155121</xdr:rowOff>
    </xdr:to>
    <xdr:cxnSp macro="">
      <xdr:nvCxnSpPr>
        <xdr:cNvPr id="261" name="直線コネクタ 260"/>
        <xdr:cNvCxnSpPr/>
      </xdr:nvCxnSpPr>
      <xdr:spPr>
        <a:xfrm>
          <a:off x="14401800" y="152082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89</xdr:row>
      <xdr:rowOff>104321</xdr:rowOff>
    </xdr:to>
    <xdr:cxnSp macro="">
      <xdr:nvCxnSpPr>
        <xdr:cNvPr id="264" name="直線コネクタ 263"/>
        <xdr:cNvCxnSpPr/>
      </xdr:nvCxnSpPr>
      <xdr:spPr>
        <a:xfrm flipV="1">
          <a:off x="13512800" y="15208250"/>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4" name="楕円 273"/>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5" name="給与水準   （国との比較）該当値テキスト"/>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76" name="楕円 275"/>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77" name="テキスト ボックス 276"/>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104321</xdr:rowOff>
    </xdr:from>
    <xdr:to>
      <xdr:col>73</xdr:col>
      <xdr:colOff>44450</xdr:colOff>
      <xdr:row>89</xdr:row>
      <xdr:rowOff>34471</xdr:rowOff>
    </xdr:to>
    <xdr:sp macro="" textlink="">
      <xdr:nvSpPr>
        <xdr:cNvPr id="278" name="楕円 277"/>
        <xdr:cNvSpPr/>
      </xdr:nvSpPr>
      <xdr:spPr>
        <a:xfrm>
          <a:off x="15240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19248</xdr:rowOff>
    </xdr:from>
    <xdr:ext cx="762000" cy="259045"/>
    <xdr:sp macro="" textlink="">
      <xdr:nvSpPr>
        <xdr:cNvPr id="279" name="テキスト ボックス 278"/>
        <xdr:cNvSpPr txBox="1"/>
      </xdr:nvSpPr>
      <xdr:spPr>
        <a:xfrm>
          <a:off x="14909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0" name="楕円 279"/>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1" name="テキスト ボックス 280"/>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53521</xdr:rowOff>
    </xdr:from>
    <xdr:to>
      <xdr:col>64</xdr:col>
      <xdr:colOff>152400</xdr:colOff>
      <xdr:row>89</xdr:row>
      <xdr:rowOff>155121</xdr:rowOff>
    </xdr:to>
    <xdr:sp macro="" textlink="">
      <xdr:nvSpPr>
        <xdr:cNvPr id="282" name="楕円 281"/>
        <xdr:cNvSpPr/>
      </xdr:nvSpPr>
      <xdr:spPr>
        <a:xfrm>
          <a:off x="13462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139898</xdr:rowOff>
    </xdr:from>
    <xdr:ext cx="762000" cy="259045"/>
    <xdr:sp macro="" textlink="">
      <xdr:nvSpPr>
        <xdr:cNvPr id="283" name="テキスト ボックス 282"/>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前年度よりも</a:t>
          </a:r>
          <a:r>
            <a:rPr kumimoji="1" lang="en-US" altLang="ja-JP" sz="1300">
              <a:latin typeface="ＭＳ Ｐゴシック" panose="020B0600070205080204" pitchFamily="50" charset="-128"/>
              <a:ea typeface="ＭＳ Ｐゴシック" panose="020B0600070205080204" pitchFamily="50" charset="-128"/>
            </a:rPr>
            <a:t>0.18</a:t>
          </a:r>
          <a:r>
            <a:rPr kumimoji="1" lang="ja-JP" altLang="en-US" sz="1300">
              <a:latin typeface="ＭＳ Ｐゴシック" panose="020B0600070205080204" pitchFamily="50" charset="-128"/>
              <a:ea typeface="ＭＳ Ｐゴシック" panose="020B0600070205080204" pitchFamily="50" charset="-128"/>
            </a:rPr>
            <a:t>ポイント上昇したものの</a:t>
          </a:r>
          <a:r>
            <a:rPr kumimoji="1" lang="en-US" altLang="ja-JP" sz="1300">
              <a:latin typeface="ＭＳ Ｐゴシック" panose="020B0600070205080204" pitchFamily="50" charset="-128"/>
              <a:ea typeface="ＭＳ Ｐゴシック" panose="020B0600070205080204" pitchFamily="50" charset="-128"/>
            </a:rPr>
            <a:t>5.33</a:t>
          </a:r>
          <a:r>
            <a:rPr kumimoji="1" lang="ja-JP" altLang="en-US" sz="1300">
              <a:latin typeface="ＭＳ Ｐゴシック" panose="020B0600070205080204" pitchFamily="50" charset="-128"/>
              <a:ea typeface="ＭＳ Ｐゴシック" panose="020B0600070205080204" pitchFamily="50" charset="-128"/>
            </a:rPr>
            <a:t>人となっており、合併時から継続してきた新規採用の抑制により類似団体平均を下回っている。今後も住民サービスの低下を招くことのないよう、適切な定員管理に努める。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15875</xdr:rowOff>
    </xdr:from>
    <xdr:to>
      <xdr:col>81</xdr:col>
      <xdr:colOff>44450</xdr:colOff>
      <xdr:row>59</xdr:row>
      <xdr:rowOff>46899</xdr:rowOff>
    </xdr:to>
    <xdr:cxnSp macro="">
      <xdr:nvCxnSpPr>
        <xdr:cNvPr id="320" name="直線コネクタ 319"/>
        <xdr:cNvCxnSpPr/>
      </xdr:nvCxnSpPr>
      <xdr:spPr>
        <a:xfrm>
          <a:off x="16179800" y="10131425"/>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164919</xdr:rowOff>
    </xdr:from>
    <xdr:to>
      <xdr:col>77</xdr:col>
      <xdr:colOff>44450</xdr:colOff>
      <xdr:row>59</xdr:row>
      <xdr:rowOff>15875</xdr:rowOff>
    </xdr:to>
    <xdr:cxnSp macro="">
      <xdr:nvCxnSpPr>
        <xdr:cNvPr id="323" name="直線コネクタ 322"/>
        <xdr:cNvCxnSpPr/>
      </xdr:nvCxnSpPr>
      <xdr:spPr>
        <a:xfrm>
          <a:off x="15290800" y="10109019"/>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154577</xdr:rowOff>
    </xdr:from>
    <xdr:to>
      <xdr:col>72</xdr:col>
      <xdr:colOff>203200</xdr:colOff>
      <xdr:row>58</xdr:row>
      <xdr:rowOff>164919</xdr:rowOff>
    </xdr:to>
    <xdr:cxnSp macro="">
      <xdr:nvCxnSpPr>
        <xdr:cNvPr id="326" name="直線コネクタ 325"/>
        <xdr:cNvCxnSpPr/>
      </xdr:nvCxnSpPr>
      <xdr:spPr>
        <a:xfrm>
          <a:off x="14401800" y="1009867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154577</xdr:rowOff>
    </xdr:from>
    <xdr:to>
      <xdr:col>68</xdr:col>
      <xdr:colOff>152400</xdr:colOff>
      <xdr:row>58</xdr:row>
      <xdr:rowOff>159748</xdr:rowOff>
    </xdr:to>
    <xdr:cxnSp macro="">
      <xdr:nvCxnSpPr>
        <xdr:cNvPr id="329" name="直線コネクタ 328"/>
        <xdr:cNvCxnSpPr/>
      </xdr:nvCxnSpPr>
      <xdr:spPr>
        <a:xfrm flipV="1">
          <a:off x="13512800" y="10098677"/>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167549</xdr:rowOff>
    </xdr:from>
    <xdr:to>
      <xdr:col>81</xdr:col>
      <xdr:colOff>95250</xdr:colOff>
      <xdr:row>59</xdr:row>
      <xdr:rowOff>97699</xdr:rowOff>
    </xdr:to>
    <xdr:sp macro="" textlink="">
      <xdr:nvSpPr>
        <xdr:cNvPr id="339" name="楕円 338"/>
        <xdr:cNvSpPr/>
      </xdr:nvSpPr>
      <xdr:spPr>
        <a:xfrm>
          <a:off x="16967200" y="101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12626</xdr:rowOff>
    </xdr:from>
    <xdr:ext cx="762000" cy="259045"/>
    <xdr:sp macro="" textlink="">
      <xdr:nvSpPr>
        <xdr:cNvPr id="340" name="定員管理の状況該当値テキスト"/>
        <xdr:cNvSpPr txBox="1"/>
      </xdr:nvSpPr>
      <xdr:spPr>
        <a:xfrm>
          <a:off x="17106900" y="995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136525</xdr:rowOff>
    </xdr:from>
    <xdr:to>
      <xdr:col>77</xdr:col>
      <xdr:colOff>95250</xdr:colOff>
      <xdr:row>59</xdr:row>
      <xdr:rowOff>66675</xdr:rowOff>
    </xdr:to>
    <xdr:sp macro="" textlink="">
      <xdr:nvSpPr>
        <xdr:cNvPr id="341" name="楕円 340"/>
        <xdr:cNvSpPr/>
      </xdr:nvSpPr>
      <xdr:spPr>
        <a:xfrm>
          <a:off x="16129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76852</xdr:rowOff>
    </xdr:from>
    <xdr:ext cx="736600" cy="259045"/>
    <xdr:sp macro="" textlink="">
      <xdr:nvSpPr>
        <xdr:cNvPr id="342" name="テキスト ボックス 341"/>
        <xdr:cNvSpPr txBox="1"/>
      </xdr:nvSpPr>
      <xdr:spPr>
        <a:xfrm>
          <a:off x="15798800" y="984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114119</xdr:rowOff>
    </xdr:from>
    <xdr:to>
      <xdr:col>73</xdr:col>
      <xdr:colOff>44450</xdr:colOff>
      <xdr:row>59</xdr:row>
      <xdr:rowOff>44269</xdr:rowOff>
    </xdr:to>
    <xdr:sp macro="" textlink="">
      <xdr:nvSpPr>
        <xdr:cNvPr id="343" name="楕円 342"/>
        <xdr:cNvSpPr/>
      </xdr:nvSpPr>
      <xdr:spPr>
        <a:xfrm>
          <a:off x="152400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54446</xdr:rowOff>
    </xdr:from>
    <xdr:ext cx="762000" cy="259045"/>
    <xdr:sp macro="" textlink="">
      <xdr:nvSpPr>
        <xdr:cNvPr id="344" name="テキスト ボックス 343"/>
        <xdr:cNvSpPr txBox="1"/>
      </xdr:nvSpPr>
      <xdr:spPr>
        <a:xfrm>
          <a:off x="14909800" y="982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103777</xdr:rowOff>
    </xdr:from>
    <xdr:to>
      <xdr:col>68</xdr:col>
      <xdr:colOff>203200</xdr:colOff>
      <xdr:row>59</xdr:row>
      <xdr:rowOff>33927</xdr:rowOff>
    </xdr:to>
    <xdr:sp macro="" textlink="">
      <xdr:nvSpPr>
        <xdr:cNvPr id="345" name="楕円 344"/>
        <xdr:cNvSpPr/>
      </xdr:nvSpPr>
      <xdr:spPr>
        <a:xfrm>
          <a:off x="14351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44104</xdr:rowOff>
    </xdr:from>
    <xdr:ext cx="762000" cy="259045"/>
    <xdr:sp macro="" textlink="">
      <xdr:nvSpPr>
        <xdr:cNvPr id="346" name="テキスト ボックス 345"/>
        <xdr:cNvSpPr txBox="1"/>
      </xdr:nvSpPr>
      <xdr:spPr>
        <a:xfrm>
          <a:off x="14020800" y="981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108948</xdr:rowOff>
    </xdr:from>
    <xdr:to>
      <xdr:col>64</xdr:col>
      <xdr:colOff>152400</xdr:colOff>
      <xdr:row>59</xdr:row>
      <xdr:rowOff>39098</xdr:rowOff>
    </xdr:to>
    <xdr:sp macro="" textlink="">
      <xdr:nvSpPr>
        <xdr:cNvPr id="347" name="楕円 346"/>
        <xdr:cNvSpPr/>
      </xdr:nvSpPr>
      <xdr:spPr>
        <a:xfrm>
          <a:off x="13462000" y="100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49275</xdr:rowOff>
    </xdr:from>
    <xdr:ext cx="762000" cy="259045"/>
    <xdr:sp macro="" textlink="">
      <xdr:nvSpPr>
        <xdr:cNvPr id="348" name="テキスト ボックス 347"/>
        <xdr:cNvSpPr txBox="1"/>
      </xdr:nvSpPr>
      <xdr:spPr>
        <a:xfrm>
          <a:off x="13131800" y="982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％となったが、依然として類似団体平均を上回っている状況である。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普通交付税及び臨時財政対策債の合併算定替については、平成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段階的に一本算定へ移行しており、令和元年度をもって終了することから今後の比率の悪化が懸念される。公営企業に対する企業債等繰入額の増加を考慮し、比率が悪化することのないよう事業を展開する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12277</xdr:rowOff>
    </xdr:from>
    <xdr:to>
      <xdr:col>81</xdr:col>
      <xdr:colOff>44450</xdr:colOff>
      <xdr:row>44</xdr:row>
      <xdr:rowOff>116840</xdr:rowOff>
    </xdr:to>
    <xdr:cxnSp macro="">
      <xdr:nvCxnSpPr>
        <xdr:cNvPr id="381" name="直線コネクタ 380"/>
        <xdr:cNvCxnSpPr/>
      </xdr:nvCxnSpPr>
      <xdr:spPr>
        <a:xfrm flipV="1">
          <a:off x="16179800" y="7556077"/>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116840</xdr:rowOff>
    </xdr:from>
    <xdr:to>
      <xdr:col>77</xdr:col>
      <xdr:colOff>44450</xdr:colOff>
      <xdr:row>44</xdr:row>
      <xdr:rowOff>165100</xdr:rowOff>
    </xdr:to>
    <xdr:cxnSp macro="">
      <xdr:nvCxnSpPr>
        <xdr:cNvPr id="384" name="直線コネクタ 383"/>
        <xdr:cNvCxnSpPr/>
      </xdr:nvCxnSpPr>
      <xdr:spPr>
        <a:xfrm flipV="1">
          <a:off x="15290800" y="76606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6" name="テキスト ボックス 385"/>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124883</xdr:rowOff>
    </xdr:from>
    <xdr:to>
      <xdr:col>72</xdr:col>
      <xdr:colOff>203200</xdr:colOff>
      <xdr:row>44</xdr:row>
      <xdr:rowOff>165100</xdr:rowOff>
    </xdr:to>
    <xdr:cxnSp macro="">
      <xdr:nvCxnSpPr>
        <xdr:cNvPr id="387" name="直線コネクタ 386"/>
        <xdr:cNvCxnSpPr/>
      </xdr:nvCxnSpPr>
      <xdr:spPr>
        <a:xfrm>
          <a:off x="14401800" y="76686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9" name="テキスト ボックス 388"/>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100754</xdr:rowOff>
    </xdr:from>
    <xdr:to>
      <xdr:col>68</xdr:col>
      <xdr:colOff>152400</xdr:colOff>
      <xdr:row>44</xdr:row>
      <xdr:rowOff>124883</xdr:rowOff>
    </xdr:to>
    <xdr:cxnSp macro="">
      <xdr:nvCxnSpPr>
        <xdr:cNvPr id="390" name="直線コネクタ 389"/>
        <xdr:cNvCxnSpPr/>
      </xdr:nvCxnSpPr>
      <xdr:spPr>
        <a:xfrm>
          <a:off x="13512800" y="764455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2" name="テキスト ボックス 391"/>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132927</xdr:rowOff>
    </xdr:from>
    <xdr:to>
      <xdr:col>81</xdr:col>
      <xdr:colOff>95250</xdr:colOff>
      <xdr:row>44</xdr:row>
      <xdr:rowOff>63077</xdr:rowOff>
    </xdr:to>
    <xdr:sp macro="" textlink="">
      <xdr:nvSpPr>
        <xdr:cNvPr id="400" name="楕円 399"/>
        <xdr:cNvSpPr/>
      </xdr:nvSpPr>
      <xdr:spPr>
        <a:xfrm>
          <a:off x="169672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105004</xdr:rowOff>
    </xdr:from>
    <xdr:ext cx="762000" cy="259045"/>
    <xdr:sp macro="" textlink="">
      <xdr:nvSpPr>
        <xdr:cNvPr id="401" name="公債費負担の状況該当値テキスト"/>
        <xdr:cNvSpPr txBox="1"/>
      </xdr:nvSpPr>
      <xdr:spPr>
        <a:xfrm>
          <a:off x="17106900" y="747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66040</xdr:rowOff>
    </xdr:from>
    <xdr:to>
      <xdr:col>77</xdr:col>
      <xdr:colOff>95250</xdr:colOff>
      <xdr:row>44</xdr:row>
      <xdr:rowOff>167640</xdr:rowOff>
    </xdr:to>
    <xdr:sp macro="" textlink="">
      <xdr:nvSpPr>
        <xdr:cNvPr id="402" name="楕円 401"/>
        <xdr:cNvSpPr/>
      </xdr:nvSpPr>
      <xdr:spPr>
        <a:xfrm>
          <a:off x="16129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152417</xdr:rowOff>
    </xdr:from>
    <xdr:ext cx="736600" cy="259045"/>
    <xdr:sp macro="" textlink="">
      <xdr:nvSpPr>
        <xdr:cNvPr id="403" name="テキスト ボックス 402"/>
        <xdr:cNvSpPr txBox="1"/>
      </xdr:nvSpPr>
      <xdr:spPr>
        <a:xfrm>
          <a:off x="15798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114300</xdr:rowOff>
    </xdr:from>
    <xdr:to>
      <xdr:col>73</xdr:col>
      <xdr:colOff>44450</xdr:colOff>
      <xdr:row>45</xdr:row>
      <xdr:rowOff>44450</xdr:rowOff>
    </xdr:to>
    <xdr:sp macro="" textlink="">
      <xdr:nvSpPr>
        <xdr:cNvPr id="404" name="楕円 403"/>
        <xdr:cNvSpPr/>
      </xdr:nvSpPr>
      <xdr:spPr>
        <a:xfrm>
          <a:off x="15240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29227</xdr:rowOff>
    </xdr:from>
    <xdr:ext cx="762000" cy="259045"/>
    <xdr:sp macro="" textlink="">
      <xdr:nvSpPr>
        <xdr:cNvPr id="405" name="テキスト ボックス 404"/>
        <xdr:cNvSpPr txBox="1"/>
      </xdr:nvSpPr>
      <xdr:spPr>
        <a:xfrm>
          <a:off x="14909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74083</xdr:rowOff>
    </xdr:from>
    <xdr:to>
      <xdr:col>68</xdr:col>
      <xdr:colOff>203200</xdr:colOff>
      <xdr:row>45</xdr:row>
      <xdr:rowOff>4233</xdr:rowOff>
    </xdr:to>
    <xdr:sp macro="" textlink="">
      <xdr:nvSpPr>
        <xdr:cNvPr id="406" name="楕円 405"/>
        <xdr:cNvSpPr/>
      </xdr:nvSpPr>
      <xdr:spPr>
        <a:xfrm>
          <a:off x="14351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160460</xdr:rowOff>
    </xdr:from>
    <xdr:ext cx="762000" cy="259045"/>
    <xdr:sp macro="" textlink="">
      <xdr:nvSpPr>
        <xdr:cNvPr id="407" name="テキスト ボックス 406"/>
        <xdr:cNvSpPr txBox="1"/>
      </xdr:nvSpPr>
      <xdr:spPr>
        <a:xfrm>
          <a:off x="14020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49954</xdr:rowOff>
    </xdr:from>
    <xdr:to>
      <xdr:col>64</xdr:col>
      <xdr:colOff>152400</xdr:colOff>
      <xdr:row>44</xdr:row>
      <xdr:rowOff>151554</xdr:rowOff>
    </xdr:to>
    <xdr:sp macro="" textlink="">
      <xdr:nvSpPr>
        <xdr:cNvPr id="408" name="楕円 407"/>
        <xdr:cNvSpPr/>
      </xdr:nvSpPr>
      <xdr:spPr>
        <a:xfrm>
          <a:off x="13462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136331</xdr:rowOff>
    </xdr:from>
    <xdr:ext cx="762000" cy="259045"/>
    <xdr:sp macro="" textlink="">
      <xdr:nvSpPr>
        <xdr:cNvPr id="409" name="テキスト ボックス 408"/>
        <xdr:cNvSpPr txBox="1"/>
      </xdr:nvSpPr>
      <xdr:spPr>
        <a:xfrm>
          <a:off x="13131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大きく上回っている状況である。新町建設計画に基づく事業を進めるため合併特例債を活用しており、その残高がまだ多く残っていること、また上下水道の整備を急速に進めたことにより借入の残高が膨らんでおり、事業会計への繰入額が多いことなどが要因となっている。今後も、地方債借入の抑制など計画的な財政運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136011</xdr:rowOff>
    </xdr:from>
    <xdr:to>
      <xdr:col>81</xdr:col>
      <xdr:colOff>44450</xdr:colOff>
      <xdr:row>20</xdr:row>
      <xdr:rowOff>61988</xdr:rowOff>
    </xdr:to>
    <xdr:cxnSp macro="">
      <xdr:nvCxnSpPr>
        <xdr:cNvPr id="445" name="直線コネクタ 444"/>
        <xdr:cNvCxnSpPr/>
      </xdr:nvCxnSpPr>
      <xdr:spPr>
        <a:xfrm flipV="1">
          <a:off x="16179800" y="3222111"/>
          <a:ext cx="838200" cy="26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111898</xdr:rowOff>
    </xdr:from>
    <xdr:ext cx="762000" cy="259045"/>
    <xdr:sp macro="" textlink="">
      <xdr:nvSpPr>
        <xdr:cNvPr id="446" name="将来負担の状況平均値テキスト"/>
        <xdr:cNvSpPr txBox="1"/>
      </xdr:nvSpPr>
      <xdr:spPr>
        <a:xfrm>
          <a:off x="17106900" y="23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61988</xdr:rowOff>
    </xdr:from>
    <xdr:to>
      <xdr:col>77</xdr:col>
      <xdr:colOff>44450</xdr:colOff>
      <xdr:row>20</xdr:row>
      <xdr:rowOff>141272</xdr:rowOff>
    </xdr:to>
    <xdr:cxnSp macro="">
      <xdr:nvCxnSpPr>
        <xdr:cNvPr id="448" name="直線コネクタ 447"/>
        <xdr:cNvCxnSpPr/>
      </xdr:nvCxnSpPr>
      <xdr:spPr>
        <a:xfrm flipV="1">
          <a:off x="15290800" y="3490988"/>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0" name="テキスト ボックス 449"/>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109099</xdr:rowOff>
    </xdr:from>
    <xdr:to>
      <xdr:col>72</xdr:col>
      <xdr:colOff>203200</xdr:colOff>
      <xdr:row>20</xdr:row>
      <xdr:rowOff>141272</xdr:rowOff>
    </xdr:to>
    <xdr:cxnSp macro="">
      <xdr:nvCxnSpPr>
        <xdr:cNvPr id="451" name="直線コネクタ 450"/>
        <xdr:cNvCxnSpPr/>
      </xdr:nvCxnSpPr>
      <xdr:spPr>
        <a:xfrm>
          <a:off x="14401800" y="353809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43603</xdr:rowOff>
    </xdr:from>
    <xdr:to>
      <xdr:col>68</xdr:col>
      <xdr:colOff>152400</xdr:colOff>
      <xdr:row>20</xdr:row>
      <xdr:rowOff>109099</xdr:rowOff>
    </xdr:to>
    <xdr:cxnSp macro="">
      <xdr:nvCxnSpPr>
        <xdr:cNvPr id="454" name="直線コネクタ 453"/>
        <xdr:cNvCxnSpPr/>
      </xdr:nvCxnSpPr>
      <xdr:spPr>
        <a:xfrm>
          <a:off x="13512800" y="3472603"/>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5" name="フローチャート: 判断 454"/>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6" name="テキスト ボックス 455"/>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7" name="フローチャート: 判断 456"/>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8" name="テキスト ボックス 457"/>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85211</xdr:rowOff>
    </xdr:from>
    <xdr:to>
      <xdr:col>81</xdr:col>
      <xdr:colOff>95250</xdr:colOff>
      <xdr:row>19</xdr:row>
      <xdr:rowOff>15361</xdr:rowOff>
    </xdr:to>
    <xdr:sp macro="" textlink="">
      <xdr:nvSpPr>
        <xdr:cNvPr id="464" name="楕円 463"/>
        <xdr:cNvSpPr/>
      </xdr:nvSpPr>
      <xdr:spPr>
        <a:xfrm>
          <a:off x="16967200" y="31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57288</xdr:rowOff>
    </xdr:from>
    <xdr:ext cx="762000" cy="259045"/>
    <xdr:sp macro="" textlink="">
      <xdr:nvSpPr>
        <xdr:cNvPr id="465" name="将来負担の状況該当値テキスト"/>
        <xdr:cNvSpPr txBox="1"/>
      </xdr:nvSpPr>
      <xdr:spPr>
        <a:xfrm>
          <a:off x="17106900" y="314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11188</xdr:rowOff>
    </xdr:from>
    <xdr:to>
      <xdr:col>77</xdr:col>
      <xdr:colOff>95250</xdr:colOff>
      <xdr:row>20</xdr:row>
      <xdr:rowOff>112788</xdr:rowOff>
    </xdr:to>
    <xdr:sp macro="" textlink="">
      <xdr:nvSpPr>
        <xdr:cNvPr id="466" name="楕円 465"/>
        <xdr:cNvSpPr/>
      </xdr:nvSpPr>
      <xdr:spPr>
        <a:xfrm>
          <a:off x="16129000" y="34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97565</xdr:rowOff>
    </xdr:from>
    <xdr:ext cx="736600" cy="259045"/>
    <xdr:sp macro="" textlink="">
      <xdr:nvSpPr>
        <xdr:cNvPr id="467" name="テキスト ボックス 466"/>
        <xdr:cNvSpPr txBox="1"/>
      </xdr:nvSpPr>
      <xdr:spPr>
        <a:xfrm>
          <a:off x="15798800" y="352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90472</xdr:rowOff>
    </xdr:from>
    <xdr:to>
      <xdr:col>73</xdr:col>
      <xdr:colOff>44450</xdr:colOff>
      <xdr:row>21</xdr:row>
      <xdr:rowOff>20622</xdr:rowOff>
    </xdr:to>
    <xdr:sp macro="" textlink="">
      <xdr:nvSpPr>
        <xdr:cNvPr id="468" name="楕円 467"/>
        <xdr:cNvSpPr/>
      </xdr:nvSpPr>
      <xdr:spPr>
        <a:xfrm>
          <a:off x="15240000" y="351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5399</xdr:rowOff>
    </xdr:from>
    <xdr:ext cx="762000" cy="259045"/>
    <xdr:sp macro="" textlink="">
      <xdr:nvSpPr>
        <xdr:cNvPr id="469" name="テキスト ボックス 468"/>
        <xdr:cNvSpPr txBox="1"/>
      </xdr:nvSpPr>
      <xdr:spPr>
        <a:xfrm>
          <a:off x="14909800" y="360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58299</xdr:rowOff>
    </xdr:from>
    <xdr:to>
      <xdr:col>68</xdr:col>
      <xdr:colOff>203200</xdr:colOff>
      <xdr:row>20</xdr:row>
      <xdr:rowOff>159899</xdr:rowOff>
    </xdr:to>
    <xdr:sp macro="" textlink="">
      <xdr:nvSpPr>
        <xdr:cNvPr id="470" name="楕円 469"/>
        <xdr:cNvSpPr/>
      </xdr:nvSpPr>
      <xdr:spPr>
        <a:xfrm>
          <a:off x="14351000" y="348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144676</xdr:rowOff>
    </xdr:from>
    <xdr:ext cx="762000" cy="259045"/>
    <xdr:sp macro="" textlink="">
      <xdr:nvSpPr>
        <xdr:cNvPr id="471" name="テキスト ボックス 470"/>
        <xdr:cNvSpPr txBox="1"/>
      </xdr:nvSpPr>
      <xdr:spPr>
        <a:xfrm>
          <a:off x="14020800" y="357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164253</xdr:rowOff>
    </xdr:from>
    <xdr:to>
      <xdr:col>64</xdr:col>
      <xdr:colOff>152400</xdr:colOff>
      <xdr:row>20</xdr:row>
      <xdr:rowOff>94403</xdr:rowOff>
    </xdr:to>
    <xdr:sp macro="" textlink="">
      <xdr:nvSpPr>
        <xdr:cNvPr id="472" name="楕円 471"/>
        <xdr:cNvSpPr/>
      </xdr:nvSpPr>
      <xdr:spPr>
        <a:xfrm>
          <a:off x="13462000" y="342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79180</xdr:rowOff>
    </xdr:from>
    <xdr:ext cx="762000" cy="259045"/>
    <xdr:sp macro="" textlink="">
      <xdr:nvSpPr>
        <xdr:cNvPr id="473" name="テキスト ボックス 472"/>
        <xdr:cNvSpPr txBox="1"/>
      </xdr:nvSpPr>
      <xdr:spPr>
        <a:xfrm>
          <a:off x="13131800" y="35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29,843
29,578
67.10
12,585,351
12,261,162
268,303
7,518,496
14,400,485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類似団体平均と比較すると、人件費に係る経常収支比率は</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ポイント低くなっている。これは、集中改革プランに掲げた取り組みにより、職員数の削減を行ってきたことが要因といえる。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60706</xdr:rowOff>
    </xdr:from>
    <xdr:to>
      <xdr:col>24</xdr:col>
      <xdr:colOff>25400</xdr:colOff>
      <xdr:row>35</xdr:row>
      <xdr:rowOff>69850</xdr:rowOff>
    </xdr:to>
    <xdr:cxnSp macro="">
      <xdr:nvCxnSpPr>
        <xdr:cNvPr id="64" name="直線コネクタ 63"/>
        <xdr:cNvCxnSpPr/>
      </xdr:nvCxnSpPr>
      <xdr:spPr>
        <a:xfrm>
          <a:off x="3987800" y="60614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51562</xdr:rowOff>
    </xdr:from>
    <xdr:to>
      <xdr:col>19</xdr:col>
      <xdr:colOff>187325</xdr:colOff>
      <xdr:row>35</xdr:row>
      <xdr:rowOff>60706</xdr:rowOff>
    </xdr:to>
    <xdr:cxnSp macro="">
      <xdr:nvCxnSpPr>
        <xdr:cNvPr id="67" name="直線コネクタ 66"/>
        <xdr:cNvCxnSpPr/>
      </xdr:nvCxnSpPr>
      <xdr:spPr>
        <a:xfrm>
          <a:off x="3098800" y="60523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51562</xdr:rowOff>
    </xdr:from>
    <xdr:to>
      <xdr:col>15</xdr:col>
      <xdr:colOff>98425</xdr:colOff>
      <xdr:row>35</xdr:row>
      <xdr:rowOff>60706</xdr:rowOff>
    </xdr:to>
    <xdr:cxnSp macro="">
      <xdr:nvCxnSpPr>
        <xdr:cNvPr id="70" name="直線コネクタ 69"/>
        <xdr:cNvCxnSpPr/>
      </xdr:nvCxnSpPr>
      <xdr:spPr>
        <a:xfrm flipV="1">
          <a:off x="2209800" y="60523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42418</xdr:rowOff>
    </xdr:from>
    <xdr:to>
      <xdr:col>11</xdr:col>
      <xdr:colOff>9525</xdr:colOff>
      <xdr:row>35</xdr:row>
      <xdr:rowOff>60706</xdr:rowOff>
    </xdr:to>
    <xdr:cxnSp macro="">
      <xdr:nvCxnSpPr>
        <xdr:cNvPr id="73" name="直線コネクタ 72"/>
        <xdr:cNvCxnSpPr/>
      </xdr:nvCxnSpPr>
      <xdr:spPr>
        <a:xfrm>
          <a:off x="1320800" y="60431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3" name="楕円 82"/>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99077</xdr:rowOff>
    </xdr:from>
    <xdr:ext cx="762000" cy="259045"/>
    <xdr:sp macro="" textlink="">
      <xdr:nvSpPr>
        <xdr:cNvPr id="84" name="人件費該当値テキスト"/>
        <xdr:cNvSpPr txBox="1"/>
      </xdr:nvSpPr>
      <xdr:spPr>
        <a:xfrm>
          <a:off x="49149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9906</xdr:rowOff>
    </xdr:from>
    <xdr:to>
      <xdr:col>20</xdr:col>
      <xdr:colOff>38100</xdr:colOff>
      <xdr:row>35</xdr:row>
      <xdr:rowOff>111506</xdr:rowOff>
    </xdr:to>
    <xdr:sp macro="" textlink="">
      <xdr:nvSpPr>
        <xdr:cNvPr id="85" name="楕円 84"/>
        <xdr:cNvSpPr/>
      </xdr:nvSpPr>
      <xdr:spPr>
        <a:xfrm>
          <a:off x="3937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121683</xdr:rowOff>
    </xdr:from>
    <xdr:ext cx="736600" cy="259045"/>
    <xdr:sp macro="" textlink="">
      <xdr:nvSpPr>
        <xdr:cNvPr id="86" name="テキスト ボックス 85"/>
        <xdr:cNvSpPr txBox="1"/>
      </xdr:nvSpPr>
      <xdr:spPr>
        <a:xfrm>
          <a:off x="3606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762</xdr:rowOff>
    </xdr:from>
    <xdr:to>
      <xdr:col>15</xdr:col>
      <xdr:colOff>149225</xdr:colOff>
      <xdr:row>35</xdr:row>
      <xdr:rowOff>102362</xdr:rowOff>
    </xdr:to>
    <xdr:sp macro="" textlink="">
      <xdr:nvSpPr>
        <xdr:cNvPr id="87" name="楕円 86"/>
        <xdr:cNvSpPr/>
      </xdr:nvSpPr>
      <xdr:spPr>
        <a:xfrm>
          <a:off x="3048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112539</xdr:rowOff>
    </xdr:from>
    <xdr:ext cx="762000" cy="259045"/>
    <xdr:sp macro="" textlink="">
      <xdr:nvSpPr>
        <xdr:cNvPr id="88" name="テキスト ボックス 87"/>
        <xdr:cNvSpPr txBox="1"/>
      </xdr:nvSpPr>
      <xdr:spPr>
        <a:xfrm>
          <a:off x="2717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9906</xdr:rowOff>
    </xdr:from>
    <xdr:to>
      <xdr:col>11</xdr:col>
      <xdr:colOff>60325</xdr:colOff>
      <xdr:row>35</xdr:row>
      <xdr:rowOff>111506</xdr:rowOff>
    </xdr:to>
    <xdr:sp macro="" textlink="">
      <xdr:nvSpPr>
        <xdr:cNvPr id="89" name="楕円 88"/>
        <xdr:cNvSpPr/>
      </xdr:nvSpPr>
      <xdr:spPr>
        <a:xfrm>
          <a:off x="2159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121683</xdr:rowOff>
    </xdr:from>
    <xdr:ext cx="762000" cy="259045"/>
    <xdr:sp macro="" textlink="">
      <xdr:nvSpPr>
        <xdr:cNvPr id="90" name="テキスト ボックス 89"/>
        <xdr:cNvSpPr txBox="1"/>
      </xdr:nvSpPr>
      <xdr:spPr>
        <a:xfrm>
          <a:off x="1828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163068</xdr:rowOff>
    </xdr:from>
    <xdr:to>
      <xdr:col>6</xdr:col>
      <xdr:colOff>171450</xdr:colOff>
      <xdr:row>35</xdr:row>
      <xdr:rowOff>93218</xdr:rowOff>
    </xdr:to>
    <xdr:sp macro="" textlink="">
      <xdr:nvSpPr>
        <xdr:cNvPr id="91" name="楕円 90"/>
        <xdr:cNvSpPr/>
      </xdr:nvSpPr>
      <xdr:spPr>
        <a:xfrm>
          <a:off x="1270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103395</xdr:rowOff>
    </xdr:from>
    <xdr:ext cx="762000" cy="259045"/>
    <xdr:sp macro="" textlink="">
      <xdr:nvSpPr>
        <xdr:cNvPr id="92" name="テキスト ボックス 91"/>
        <xdr:cNvSpPr txBox="1"/>
      </xdr:nvSpPr>
      <xdr:spPr>
        <a:xfrm>
          <a:off x="939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ポイント下回っているものの、前年度より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ている。主に、賃金及び需用費の増によるものである。日々、コスト削減の意識を持って業務に取り組んでいるところであるが、今後もさらにそれを徹底する。また、各種施設の維持管理費の増が今後も推測されるが、その縮減・平準化を図るため、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年度に公共施設等総合管理計画の策定を行っており、その活用を図っていく。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115570</xdr:rowOff>
    </xdr:from>
    <xdr:to>
      <xdr:col>82</xdr:col>
      <xdr:colOff>107950</xdr:colOff>
      <xdr:row>15</xdr:row>
      <xdr:rowOff>161290</xdr:rowOff>
    </xdr:to>
    <xdr:cxnSp macro="">
      <xdr:nvCxnSpPr>
        <xdr:cNvPr id="125" name="直線コネクタ 124"/>
        <xdr:cNvCxnSpPr/>
      </xdr:nvCxnSpPr>
      <xdr:spPr>
        <a:xfrm>
          <a:off x="15671800" y="26873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115570</xdr:rowOff>
    </xdr:from>
    <xdr:to>
      <xdr:col>78</xdr:col>
      <xdr:colOff>69850</xdr:colOff>
      <xdr:row>15</xdr:row>
      <xdr:rowOff>161290</xdr:rowOff>
    </xdr:to>
    <xdr:cxnSp macro="">
      <xdr:nvCxnSpPr>
        <xdr:cNvPr id="128" name="直線コネクタ 127"/>
        <xdr:cNvCxnSpPr/>
      </xdr:nvCxnSpPr>
      <xdr:spPr>
        <a:xfrm flipV="1">
          <a:off x="14782800" y="2687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130810</xdr:rowOff>
    </xdr:from>
    <xdr:to>
      <xdr:col>73</xdr:col>
      <xdr:colOff>180975</xdr:colOff>
      <xdr:row>15</xdr:row>
      <xdr:rowOff>161290</xdr:rowOff>
    </xdr:to>
    <xdr:cxnSp macro="">
      <xdr:nvCxnSpPr>
        <xdr:cNvPr id="131" name="直線コネクタ 130"/>
        <xdr:cNvCxnSpPr/>
      </xdr:nvCxnSpPr>
      <xdr:spPr>
        <a:xfrm>
          <a:off x="13893800" y="2702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54610</xdr:rowOff>
    </xdr:from>
    <xdr:to>
      <xdr:col>69</xdr:col>
      <xdr:colOff>92075</xdr:colOff>
      <xdr:row>15</xdr:row>
      <xdr:rowOff>130810</xdr:rowOff>
    </xdr:to>
    <xdr:cxnSp macro="">
      <xdr:nvCxnSpPr>
        <xdr:cNvPr id="134" name="直線コネクタ 133"/>
        <xdr:cNvCxnSpPr/>
      </xdr:nvCxnSpPr>
      <xdr:spPr>
        <a:xfrm>
          <a:off x="13004800" y="2626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44" name="楕円 143"/>
        <xdr:cNvSpPr/>
      </xdr:nvSpPr>
      <xdr:spPr>
        <a:xfrm>
          <a:off x="164592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127017</xdr:rowOff>
    </xdr:from>
    <xdr:ext cx="762000" cy="259045"/>
    <xdr:sp macro="" textlink="">
      <xdr:nvSpPr>
        <xdr:cNvPr id="145" name="物件費該当値テキスト"/>
        <xdr:cNvSpPr txBox="1"/>
      </xdr:nvSpPr>
      <xdr:spPr>
        <a:xfrm>
          <a:off x="165989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64770</xdr:rowOff>
    </xdr:from>
    <xdr:to>
      <xdr:col>78</xdr:col>
      <xdr:colOff>120650</xdr:colOff>
      <xdr:row>15</xdr:row>
      <xdr:rowOff>166370</xdr:rowOff>
    </xdr:to>
    <xdr:sp macro="" textlink="">
      <xdr:nvSpPr>
        <xdr:cNvPr id="146" name="楕円 145"/>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5097</xdr:rowOff>
    </xdr:from>
    <xdr:ext cx="736600" cy="259045"/>
    <xdr:sp macro="" textlink="">
      <xdr:nvSpPr>
        <xdr:cNvPr id="147" name="テキスト ボックス 146"/>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110490</xdr:rowOff>
    </xdr:from>
    <xdr:to>
      <xdr:col>74</xdr:col>
      <xdr:colOff>31750</xdr:colOff>
      <xdr:row>16</xdr:row>
      <xdr:rowOff>40640</xdr:rowOff>
    </xdr:to>
    <xdr:sp macro="" textlink="">
      <xdr:nvSpPr>
        <xdr:cNvPr id="148" name="楕円 147"/>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49" name="テキスト ボックス 148"/>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80010</xdr:rowOff>
    </xdr:from>
    <xdr:to>
      <xdr:col>69</xdr:col>
      <xdr:colOff>142875</xdr:colOff>
      <xdr:row>16</xdr:row>
      <xdr:rowOff>10160</xdr:rowOff>
    </xdr:to>
    <xdr:sp macro="" textlink="">
      <xdr:nvSpPr>
        <xdr:cNvPr id="150" name="楕円 149"/>
        <xdr:cNvSpPr/>
      </xdr:nvSpPr>
      <xdr:spPr>
        <a:xfrm>
          <a:off x="13843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20337</xdr:rowOff>
    </xdr:from>
    <xdr:ext cx="762000" cy="259045"/>
    <xdr:sp macro="" textlink="">
      <xdr:nvSpPr>
        <xdr:cNvPr id="151" name="テキスト ボックス 150"/>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52" name="楕円 151"/>
        <xdr:cNvSpPr/>
      </xdr:nvSpPr>
      <xdr:spPr>
        <a:xfrm>
          <a:off x="12954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53" name="テキスト ボックス 152"/>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ポイント低いものの、前年度比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ポイント上昇し、増加傾向が続いている。</a:t>
          </a:r>
        </a:p>
        <a:p>
          <a:r>
            <a:rPr kumimoji="1" lang="ja-JP" altLang="en-US" sz="1300">
              <a:latin typeface="ＭＳ Ｐゴシック" panose="020B0600070205080204" pitchFamily="50" charset="-128"/>
              <a:ea typeface="ＭＳ Ｐゴシック" panose="020B0600070205080204" pitchFamily="50" charset="-128"/>
            </a:rPr>
            <a:t>主に、保育所運営費用や自立支援給付費等の増が要因である。医療費等抑制のため、健康推進事業に積極的に取り組んでいるところである。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42635</xdr:rowOff>
    </xdr:from>
    <xdr:to>
      <xdr:col>24</xdr:col>
      <xdr:colOff>25400</xdr:colOff>
      <xdr:row>55</xdr:row>
      <xdr:rowOff>64407</xdr:rowOff>
    </xdr:to>
    <xdr:cxnSp macro="">
      <xdr:nvCxnSpPr>
        <xdr:cNvPr id="188" name="直線コネクタ 187"/>
        <xdr:cNvCxnSpPr/>
      </xdr:nvCxnSpPr>
      <xdr:spPr>
        <a:xfrm>
          <a:off x="3987800" y="94723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42635</xdr:rowOff>
    </xdr:to>
    <xdr:cxnSp macro="">
      <xdr:nvCxnSpPr>
        <xdr:cNvPr id="191" name="直線コネクタ 190"/>
        <xdr:cNvCxnSpPr/>
      </xdr:nvCxnSpPr>
      <xdr:spPr>
        <a:xfrm>
          <a:off x="3098800" y="9450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137885</xdr:rowOff>
    </xdr:from>
    <xdr:to>
      <xdr:col>15</xdr:col>
      <xdr:colOff>98425</xdr:colOff>
      <xdr:row>55</xdr:row>
      <xdr:rowOff>20865</xdr:rowOff>
    </xdr:to>
    <xdr:cxnSp macro="">
      <xdr:nvCxnSpPr>
        <xdr:cNvPr id="194" name="直線コネクタ 193"/>
        <xdr:cNvCxnSpPr/>
      </xdr:nvCxnSpPr>
      <xdr:spPr>
        <a:xfrm>
          <a:off x="2209800" y="93961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137885</xdr:rowOff>
    </xdr:to>
    <xdr:cxnSp macro="">
      <xdr:nvCxnSpPr>
        <xdr:cNvPr id="197" name="直線コネクタ 196"/>
        <xdr:cNvCxnSpPr/>
      </xdr:nvCxnSpPr>
      <xdr:spPr>
        <a:xfrm>
          <a:off x="1320800" y="9352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13607</xdr:rowOff>
    </xdr:from>
    <xdr:to>
      <xdr:col>24</xdr:col>
      <xdr:colOff>76200</xdr:colOff>
      <xdr:row>55</xdr:row>
      <xdr:rowOff>115207</xdr:rowOff>
    </xdr:to>
    <xdr:sp macro="" textlink="">
      <xdr:nvSpPr>
        <xdr:cNvPr id="207" name="楕円 206"/>
        <xdr:cNvSpPr/>
      </xdr:nvSpPr>
      <xdr:spPr>
        <a:xfrm>
          <a:off x="4775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30134</xdr:rowOff>
    </xdr:from>
    <xdr:ext cx="762000" cy="259045"/>
    <xdr:sp macro="" textlink="">
      <xdr:nvSpPr>
        <xdr:cNvPr id="208" name="扶助費該当値テキスト"/>
        <xdr:cNvSpPr txBox="1"/>
      </xdr:nvSpPr>
      <xdr:spPr>
        <a:xfrm>
          <a:off x="4914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163285</xdr:rowOff>
    </xdr:from>
    <xdr:to>
      <xdr:col>20</xdr:col>
      <xdr:colOff>38100</xdr:colOff>
      <xdr:row>55</xdr:row>
      <xdr:rowOff>93435</xdr:rowOff>
    </xdr:to>
    <xdr:sp macro="" textlink="">
      <xdr:nvSpPr>
        <xdr:cNvPr id="209" name="楕円 208"/>
        <xdr:cNvSpPr/>
      </xdr:nvSpPr>
      <xdr:spPr>
        <a:xfrm>
          <a:off x="3937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210" name="テキスト ボックス 209"/>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11" name="楕円 210"/>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12" name="テキスト ボックス 211"/>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87085</xdr:rowOff>
    </xdr:from>
    <xdr:to>
      <xdr:col>11</xdr:col>
      <xdr:colOff>60325</xdr:colOff>
      <xdr:row>55</xdr:row>
      <xdr:rowOff>17235</xdr:rowOff>
    </xdr:to>
    <xdr:sp macro="" textlink="">
      <xdr:nvSpPr>
        <xdr:cNvPr id="213" name="楕円 212"/>
        <xdr:cNvSpPr/>
      </xdr:nvSpPr>
      <xdr:spPr>
        <a:xfrm>
          <a:off x="2159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214" name="テキスト ボックス 213"/>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5" name="楕円 214"/>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6" name="テキスト ボックス 215"/>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その他に係る経常収支比率は、昨年度より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ポイントやや上昇したが、類似団体平均を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ポイント下回っている。前年度から下水道事業への繰出金が補助費となったことに伴う影響が続いている。独立採算の原則に立って、経費節減をはじめ経営の健全化に努める。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12700</xdr:rowOff>
    </xdr:from>
    <xdr:to>
      <xdr:col>82</xdr:col>
      <xdr:colOff>107950</xdr:colOff>
      <xdr:row>55</xdr:row>
      <xdr:rowOff>69850</xdr:rowOff>
    </xdr:to>
    <xdr:cxnSp macro="">
      <xdr:nvCxnSpPr>
        <xdr:cNvPr id="253" name="直線コネクタ 252"/>
        <xdr:cNvCxnSpPr/>
      </xdr:nvCxnSpPr>
      <xdr:spPr>
        <a:xfrm>
          <a:off x="15671800" y="9442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12700</xdr:rowOff>
    </xdr:from>
    <xdr:to>
      <xdr:col>78</xdr:col>
      <xdr:colOff>69850</xdr:colOff>
      <xdr:row>61</xdr:row>
      <xdr:rowOff>60325</xdr:rowOff>
    </xdr:to>
    <xdr:cxnSp macro="">
      <xdr:nvCxnSpPr>
        <xdr:cNvPr id="256" name="直線コネクタ 255"/>
        <xdr:cNvCxnSpPr/>
      </xdr:nvCxnSpPr>
      <xdr:spPr>
        <a:xfrm flipV="1">
          <a:off x="14782800" y="9442450"/>
          <a:ext cx="889000" cy="107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61</xdr:row>
      <xdr:rowOff>60325</xdr:rowOff>
    </xdr:to>
    <xdr:cxnSp macro="">
      <xdr:nvCxnSpPr>
        <xdr:cNvPr id="259" name="直線コネクタ 258"/>
        <xdr:cNvCxnSpPr/>
      </xdr:nvCxnSpPr>
      <xdr:spPr>
        <a:xfrm>
          <a:off x="13893800" y="10299700"/>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22225</xdr:rowOff>
    </xdr:from>
    <xdr:to>
      <xdr:col>69</xdr:col>
      <xdr:colOff>92075</xdr:colOff>
      <xdr:row>60</xdr:row>
      <xdr:rowOff>12700</xdr:rowOff>
    </xdr:to>
    <xdr:cxnSp macro="">
      <xdr:nvCxnSpPr>
        <xdr:cNvPr id="262" name="直線コネクタ 261"/>
        <xdr:cNvCxnSpPr/>
      </xdr:nvCxnSpPr>
      <xdr:spPr>
        <a:xfrm>
          <a:off x="13004800" y="10137775"/>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72" name="楕円 271"/>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73" name="その他該当値テキスト"/>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133350</xdr:rowOff>
    </xdr:from>
    <xdr:to>
      <xdr:col>78</xdr:col>
      <xdr:colOff>120650</xdr:colOff>
      <xdr:row>55</xdr:row>
      <xdr:rowOff>63500</xdr:rowOff>
    </xdr:to>
    <xdr:sp macro="" textlink="">
      <xdr:nvSpPr>
        <xdr:cNvPr id="274" name="楕円 273"/>
        <xdr:cNvSpPr/>
      </xdr:nvSpPr>
      <xdr:spPr>
        <a:xfrm>
          <a:off x="15621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73677</xdr:rowOff>
    </xdr:from>
    <xdr:ext cx="736600" cy="259045"/>
    <xdr:sp macro="" textlink="">
      <xdr:nvSpPr>
        <xdr:cNvPr id="275" name="テキスト ボックス 274"/>
        <xdr:cNvSpPr txBox="1"/>
      </xdr:nvSpPr>
      <xdr:spPr>
        <a:xfrm>
          <a:off x="15290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9525</xdr:rowOff>
    </xdr:from>
    <xdr:to>
      <xdr:col>74</xdr:col>
      <xdr:colOff>31750</xdr:colOff>
      <xdr:row>61</xdr:row>
      <xdr:rowOff>111125</xdr:rowOff>
    </xdr:to>
    <xdr:sp macro="" textlink="">
      <xdr:nvSpPr>
        <xdr:cNvPr id="276" name="楕円 275"/>
        <xdr:cNvSpPr/>
      </xdr:nvSpPr>
      <xdr:spPr>
        <a:xfrm>
          <a:off x="14732000" y="1046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95902</xdr:rowOff>
    </xdr:from>
    <xdr:ext cx="762000" cy="259045"/>
    <xdr:sp macro="" textlink="">
      <xdr:nvSpPr>
        <xdr:cNvPr id="277" name="テキスト ボックス 276"/>
        <xdr:cNvSpPr txBox="1"/>
      </xdr:nvSpPr>
      <xdr:spPr>
        <a:xfrm>
          <a:off x="14401800" y="1055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78" name="楕円 277"/>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79" name="テキスト ボックス 278"/>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142875</xdr:rowOff>
    </xdr:from>
    <xdr:to>
      <xdr:col>65</xdr:col>
      <xdr:colOff>53975</xdr:colOff>
      <xdr:row>59</xdr:row>
      <xdr:rowOff>73025</xdr:rowOff>
    </xdr:to>
    <xdr:sp macro="" textlink="">
      <xdr:nvSpPr>
        <xdr:cNvPr id="280" name="楕円 279"/>
        <xdr:cNvSpPr/>
      </xdr:nvSpPr>
      <xdr:spPr>
        <a:xfrm>
          <a:off x="12954000" y="100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57802</xdr:rowOff>
    </xdr:from>
    <xdr:ext cx="762000" cy="259045"/>
    <xdr:sp macro="" textlink="">
      <xdr:nvSpPr>
        <xdr:cNvPr id="281" name="テキスト ボックス 280"/>
        <xdr:cNvSpPr txBox="1"/>
      </xdr:nvSpPr>
      <xdr:spPr>
        <a:xfrm>
          <a:off x="12623800" y="1017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ポイント低下し、類似団体平均を</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ポイント上回っている。上下水道事業や一部事務組合への負担金によるものであり、負担金の内容精査に努める。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58420</xdr:rowOff>
    </xdr:from>
    <xdr:to>
      <xdr:col>82</xdr:col>
      <xdr:colOff>107950</xdr:colOff>
      <xdr:row>38</xdr:row>
      <xdr:rowOff>90424</xdr:rowOff>
    </xdr:to>
    <xdr:cxnSp macro="">
      <xdr:nvCxnSpPr>
        <xdr:cNvPr id="311" name="直線コネクタ 310"/>
        <xdr:cNvCxnSpPr/>
      </xdr:nvCxnSpPr>
      <xdr:spPr>
        <a:xfrm>
          <a:off x="15671800" y="65735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38</xdr:row>
      <xdr:rowOff>58420</xdr:rowOff>
    </xdr:to>
    <xdr:cxnSp macro="">
      <xdr:nvCxnSpPr>
        <xdr:cNvPr id="314" name="直線コネクタ 313"/>
        <xdr:cNvCxnSpPr/>
      </xdr:nvCxnSpPr>
      <xdr:spPr>
        <a:xfrm>
          <a:off x="14782800" y="6386068"/>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6" name="テキスト ボックス 315"/>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42418</xdr:rowOff>
    </xdr:from>
    <xdr:to>
      <xdr:col>73</xdr:col>
      <xdr:colOff>180975</xdr:colOff>
      <xdr:row>37</xdr:row>
      <xdr:rowOff>165862</xdr:rowOff>
    </xdr:to>
    <xdr:cxnSp macro="">
      <xdr:nvCxnSpPr>
        <xdr:cNvPr id="317" name="直線コネクタ 316"/>
        <xdr:cNvCxnSpPr/>
      </xdr:nvCxnSpPr>
      <xdr:spPr>
        <a:xfrm flipV="1">
          <a:off x="13893800" y="638606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9" name="テキスト ボックス 318"/>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165862</xdr:rowOff>
    </xdr:from>
    <xdr:to>
      <xdr:col>69</xdr:col>
      <xdr:colOff>92075</xdr:colOff>
      <xdr:row>38</xdr:row>
      <xdr:rowOff>3556</xdr:rowOff>
    </xdr:to>
    <xdr:cxnSp macro="">
      <xdr:nvCxnSpPr>
        <xdr:cNvPr id="320" name="直線コネクタ 319"/>
        <xdr:cNvCxnSpPr/>
      </xdr:nvCxnSpPr>
      <xdr:spPr>
        <a:xfrm flipV="1">
          <a:off x="13004800" y="65095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4" name="テキスト ボックス 323"/>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39624</xdr:rowOff>
    </xdr:from>
    <xdr:to>
      <xdr:col>82</xdr:col>
      <xdr:colOff>158750</xdr:colOff>
      <xdr:row>38</xdr:row>
      <xdr:rowOff>141224</xdr:rowOff>
    </xdr:to>
    <xdr:sp macro="" textlink="">
      <xdr:nvSpPr>
        <xdr:cNvPr id="330" name="楕円 329"/>
        <xdr:cNvSpPr/>
      </xdr:nvSpPr>
      <xdr:spPr>
        <a:xfrm>
          <a:off x="16459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11701</xdr:rowOff>
    </xdr:from>
    <xdr:ext cx="762000" cy="259045"/>
    <xdr:sp macro="" textlink="">
      <xdr:nvSpPr>
        <xdr:cNvPr id="331" name="補助費等該当値テキスト"/>
        <xdr:cNvSpPr txBox="1"/>
      </xdr:nvSpPr>
      <xdr:spPr>
        <a:xfrm>
          <a:off x="16598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xdr:rowOff>
    </xdr:from>
    <xdr:to>
      <xdr:col>78</xdr:col>
      <xdr:colOff>120650</xdr:colOff>
      <xdr:row>38</xdr:row>
      <xdr:rowOff>109220</xdr:rowOff>
    </xdr:to>
    <xdr:sp macro="" textlink="">
      <xdr:nvSpPr>
        <xdr:cNvPr id="332" name="楕円 331"/>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93997</xdr:rowOff>
    </xdr:from>
    <xdr:ext cx="736600" cy="259045"/>
    <xdr:sp macro="" textlink="">
      <xdr:nvSpPr>
        <xdr:cNvPr id="333" name="テキスト ボックス 332"/>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163068</xdr:rowOff>
    </xdr:from>
    <xdr:to>
      <xdr:col>74</xdr:col>
      <xdr:colOff>31750</xdr:colOff>
      <xdr:row>37</xdr:row>
      <xdr:rowOff>93218</xdr:rowOff>
    </xdr:to>
    <xdr:sp macro="" textlink="">
      <xdr:nvSpPr>
        <xdr:cNvPr id="334" name="楕円 333"/>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35" name="テキスト ボックス 334"/>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115062</xdr:rowOff>
    </xdr:from>
    <xdr:to>
      <xdr:col>69</xdr:col>
      <xdr:colOff>142875</xdr:colOff>
      <xdr:row>38</xdr:row>
      <xdr:rowOff>45212</xdr:rowOff>
    </xdr:to>
    <xdr:sp macro="" textlink="">
      <xdr:nvSpPr>
        <xdr:cNvPr id="336" name="楕円 335"/>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29989</xdr:rowOff>
    </xdr:from>
    <xdr:ext cx="762000" cy="259045"/>
    <xdr:sp macro="" textlink="">
      <xdr:nvSpPr>
        <xdr:cNvPr id="337" name="テキスト ボックス 336"/>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124206</xdr:rowOff>
    </xdr:from>
    <xdr:to>
      <xdr:col>65</xdr:col>
      <xdr:colOff>53975</xdr:colOff>
      <xdr:row>38</xdr:row>
      <xdr:rowOff>54356</xdr:rowOff>
    </xdr:to>
    <xdr:sp macro="" textlink="">
      <xdr:nvSpPr>
        <xdr:cNvPr id="338" name="楕円 337"/>
        <xdr:cNvSpPr/>
      </xdr:nvSpPr>
      <xdr:spPr>
        <a:xfrm>
          <a:off x="12954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39133</xdr:rowOff>
    </xdr:from>
    <xdr:ext cx="762000" cy="259045"/>
    <xdr:sp macro="" textlink="">
      <xdr:nvSpPr>
        <xdr:cNvPr id="339" name="テキスト ボックス 338"/>
        <xdr:cNvSpPr txBox="1"/>
      </xdr:nvSpPr>
      <xdr:spPr>
        <a:xfrm>
          <a:off x="12623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合併特例債活用等による大規模事業により、公債費の経常収支比率は類似団体平均を</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ポイント上回っている。財政計画に基づき地方債の新規発行額を元金償還額の９割以下に抑制し、効果的な繰上償還を行うなど、自立した持続可能な自治体経営に努める。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78</xdr:row>
      <xdr:rowOff>157480</xdr:rowOff>
    </xdr:to>
    <xdr:cxnSp macro="">
      <xdr:nvCxnSpPr>
        <xdr:cNvPr id="372" name="直線コネクタ 371"/>
        <xdr:cNvCxnSpPr/>
      </xdr:nvCxnSpPr>
      <xdr:spPr>
        <a:xfrm flipV="1">
          <a:off x="3987800" y="134543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3"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149861</xdr:rowOff>
    </xdr:from>
    <xdr:to>
      <xdr:col>19</xdr:col>
      <xdr:colOff>187325</xdr:colOff>
      <xdr:row>78</xdr:row>
      <xdr:rowOff>157480</xdr:rowOff>
    </xdr:to>
    <xdr:cxnSp macro="">
      <xdr:nvCxnSpPr>
        <xdr:cNvPr id="375" name="直線コネクタ 374"/>
        <xdr:cNvCxnSpPr/>
      </xdr:nvCxnSpPr>
      <xdr:spPr>
        <a:xfrm>
          <a:off x="3098800" y="135229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7" name="テキスト ボックス 376"/>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149861</xdr:rowOff>
    </xdr:from>
    <xdr:to>
      <xdr:col>15</xdr:col>
      <xdr:colOff>98425</xdr:colOff>
      <xdr:row>79</xdr:row>
      <xdr:rowOff>100330</xdr:rowOff>
    </xdr:to>
    <xdr:cxnSp macro="">
      <xdr:nvCxnSpPr>
        <xdr:cNvPr id="378" name="直線コネクタ 377"/>
        <xdr:cNvCxnSpPr/>
      </xdr:nvCxnSpPr>
      <xdr:spPr>
        <a:xfrm flipV="1">
          <a:off x="2209800" y="135229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80" name="テキスト ボックス 379"/>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100330</xdr:rowOff>
    </xdr:from>
    <xdr:to>
      <xdr:col>11</xdr:col>
      <xdr:colOff>9525</xdr:colOff>
      <xdr:row>79</xdr:row>
      <xdr:rowOff>115570</xdr:rowOff>
    </xdr:to>
    <xdr:cxnSp macro="">
      <xdr:nvCxnSpPr>
        <xdr:cNvPr id="381" name="直線コネクタ 380"/>
        <xdr:cNvCxnSpPr/>
      </xdr:nvCxnSpPr>
      <xdr:spPr>
        <a:xfrm flipV="1">
          <a:off x="1320800" y="13644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3" name="テキスト ボックス 382"/>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5" name="テキスト ボックス 384"/>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91" name="楕円 390"/>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2557</xdr:rowOff>
    </xdr:from>
    <xdr:ext cx="762000" cy="259045"/>
    <xdr:sp macro="" textlink="">
      <xdr:nvSpPr>
        <xdr:cNvPr id="392"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106680</xdr:rowOff>
    </xdr:from>
    <xdr:to>
      <xdr:col>20</xdr:col>
      <xdr:colOff>38100</xdr:colOff>
      <xdr:row>79</xdr:row>
      <xdr:rowOff>36830</xdr:rowOff>
    </xdr:to>
    <xdr:sp macro="" textlink="">
      <xdr:nvSpPr>
        <xdr:cNvPr id="393" name="楕円 392"/>
        <xdr:cNvSpPr/>
      </xdr:nvSpPr>
      <xdr:spPr>
        <a:xfrm>
          <a:off x="3937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21607</xdr:rowOff>
    </xdr:from>
    <xdr:ext cx="736600" cy="259045"/>
    <xdr:sp macro="" textlink="">
      <xdr:nvSpPr>
        <xdr:cNvPr id="394" name="テキスト ボックス 393"/>
        <xdr:cNvSpPr txBox="1"/>
      </xdr:nvSpPr>
      <xdr:spPr>
        <a:xfrm>
          <a:off x="3606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99061</xdr:rowOff>
    </xdr:from>
    <xdr:to>
      <xdr:col>15</xdr:col>
      <xdr:colOff>149225</xdr:colOff>
      <xdr:row>79</xdr:row>
      <xdr:rowOff>29211</xdr:rowOff>
    </xdr:to>
    <xdr:sp macro="" textlink="">
      <xdr:nvSpPr>
        <xdr:cNvPr id="395" name="楕円 394"/>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13988</xdr:rowOff>
    </xdr:from>
    <xdr:ext cx="762000" cy="259045"/>
    <xdr:sp macro="" textlink="">
      <xdr:nvSpPr>
        <xdr:cNvPr id="396" name="テキスト ボックス 395"/>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49530</xdr:rowOff>
    </xdr:from>
    <xdr:to>
      <xdr:col>11</xdr:col>
      <xdr:colOff>60325</xdr:colOff>
      <xdr:row>79</xdr:row>
      <xdr:rowOff>151130</xdr:rowOff>
    </xdr:to>
    <xdr:sp macro="" textlink="">
      <xdr:nvSpPr>
        <xdr:cNvPr id="397" name="楕円 396"/>
        <xdr:cNvSpPr/>
      </xdr:nvSpPr>
      <xdr:spPr>
        <a:xfrm>
          <a:off x="2159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135907</xdr:rowOff>
    </xdr:from>
    <xdr:ext cx="762000" cy="259045"/>
    <xdr:sp macro="" textlink="">
      <xdr:nvSpPr>
        <xdr:cNvPr id="398" name="テキスト ボックス 397"/>
        <xdr:cNvSpPr txBox="1"/>
      </xdr:nvSpPr>
      <xdr:spPr>
        <a:xfrm>
          <a:off x="1828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64770</xdr:rowOff>
    </xdr:from>
    <xdr:to>
      <xdr:col>6</xdr:col>
      <xdr:colOff>171450</xdr:colOff>
      <xdr:row>79</xdr:row>
      <xdr:rowOff>166370</xdr:rowOff>
    </xdr:to>
    <xdr:sp macro="" textlink="">
      <xdr:nvSpPr>
        <xdr:cNvPr id="399" name="楕円 398"/>
        <xdr:cNvSpPr/>
      </xdr:nvSpPr>
      <xdr:spPr>
        <a:xfrm>
          <a:off x="1270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151147</xdr:rowOff>
    </xdr:from>
    <xdr:ext cx="762000" cy="259045"/>
    <xdr:sp macro="" textlink="">
      <xdr:nvSpPr>
        <xdr:cNvPr id="400" name="テキスト ボックス 399"/>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補助費等以外の項目で類似団体平均を下回ったため、総合しても、類似団体平均と比較して</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今回唯一上回った補助費等では、一部事務組合の負担金の内容を精査する。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xdr:rowOff>
    </xdr:from>
    <xdr:to>
      <xdr:col>82</xdr:col>
      <xdr:colOff>107950</xdr:colOff>
      <xdr:row>76</xdr:row>
      <xdr:rowOff>108713</xdr:rowOff>
    </xdr:to>
    <xdr:cxnSp macro="">
      <xdr:nvCxnSpPr>
        <xdr:cNvPr id="431" name="直線コネクタ 430"/>
        <xdr:cNvCxnSpPr/>
      </xdr:nvCxnSpPr>
      <xdr:spPr>
        <a:xfrm>
          <a:off x="15671800" y="13033756"/>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2"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xdr:rowOff>
    </xdr:from>
    <xdr:to>
      <xdr:col>78</xdr:col>
      <xdr:colOff>69850</xdr:colOff>
      <xdr:row>77</xdr:row>
      <xdr:rowOff>170435</xdr:rowOff>
    </xdr:to>
    <xdr:cxnSp macro="">
      <xdr:nvCxnSpPr>
        <xdr:cNvPr id="434" name="直線コネクタ 433"/>
        <xdr:cNvCxnSpPr/>
      </xdr:nvCxnSpPr>
      <xdr:spPr>
        <a:xfrm flipV="1">
          <a:off x="14782800" y="13033756"/>
          <a:ext cx="889000" cy="3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36" name="テキスト ボックス 435"/>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156718</xdr:rowOff>
    </xdr:from>
    <xdr:to>
      <xdr:col>73</xdr:col>
      <xdr:colOff>180975</xdr:colOff>
      <xdr:row>77</xdr:row>
      <xdr:rowOff>170435</xdr:rowOff>
    </xdr:to>
    <xdr:cxnSp macro="">
      <xdr:nvCxnSpPr>
        <xdr:cNvPr id="437" name="直線コネクタ 436"/>
        <xdr:cNvCxnSpPr/>
      </xdr:nvCxnSpPr>
      <xdr:spPr>
        <a:xfrm>
          <a:off x="13893800" y="133583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5842</xdr:rowOff>
    </xdr:from>
    <xdr:to>
      <xdr:col>69</xdr:col>
      <xdr:colOff>92075</xdr:colOff>
      <xdr:row>77</xdr:row>
      <xdr:rowOff>156718</xdr:rowOff>
    </xdr:to>
    <xdr:cxnSp macro="">
      <xdr:nvCxnSpPr>
        <xdr:cNvPr id="440" name="直線コネクタ 439"/>
        <xdr:cNvCxnSpPr/>
      </xdr:nvCxnSpPr>
      <xdr:spPr>
        <a:xfrm>
          <a:off x="13004800" y="1320749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4" name="テキスト ボックス 443"/>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57913</xdr:rowOff>
    </xdr:from>
    <xdr:to>
      <xdr:col>82</xdr:col>
      <xdr:colOff>158750</xdr:colOff>
      <xdr:row>76</xdr:row>
      <xdr:rowOff>159513</xdr:rowOff>
    </xdr:to>
    <xdr:sp macro="" textlink="">
      <xdr:nvSpPr>
        <xdr:cNvPr id="450" name="楕円 449"/>
        <xdr:cNvSpPr/>
      </xdr:nvSpPr>
      <xdr:spPr>
        <a:xfrm>
          <a:off x="16459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74439</xdr:rowOff>
    </xdr:from>
    <xdr:ext cx="762000" cy="259045"/>
    <xdr:sp macro="" textlink="">
      <xdr:nvSpPr>
        <xdr:cNvPr id="451" name="公債費以外該当値テキスト"/>
        <xdr:cNvSpPr txBox="1"/>
      </xdr:nvSpPr>
      <xdr:spPr>
        <a:xfrm>
          <a:off x="16598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124206</xdr:rowOff>
    </xdr:from>
    <xdr:to>
      <xdr:col>78</xdr:col>
      <xdr:colOff>120650</xdr:colOff>
      <xdr:row>76</xdr:row>
      <xdr:rowOff>54356</xdr:rowOff>
    </xdr:to>
    <xdr:sp macro="" textlink="">
      <xdr:nvSpPr>
        <xdr:cNvPr id="452" name="楕円 451"/>
        <xdr:cNvSpPr/>
      </xdr:nvSpPr>
      <xdr:spPr>
        <a:xfrm>
          <a:off x="15621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64533</xdr:rowOff>
    </xdr:from>
    <xdr:ext cx="736600" cy="259045"/>
    <xdr:sp macro="" textlink="">
      <xdr:nvSpPr>
        <xdr:cNvPr id="453" name="テキスト ボックス 452"/>
        <xdr:cNvSpPr txBox="1"/>
      </xdr:nvSpPr>
      <xdr:spPr>
        <a:xfrm>
          <a:off x="15290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54" name="楕円 453"/>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34562</xdr:rowOff>
    </xdr:from>
    <xdr:ext cx="762000" cy="259045"/>
    <xdr:sp macro="" textlink="">
      <xdr:nvSpPr>
        <xdr:cNvPr id="455" name="テキスト ボックス 454"/>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105918</xdr:rowOff>
    </xdr:from>
    <xdr:to>
      <xdr:col>69</xdr:col>
      <xdr:colOff>142875</xdr:colOff>
      <xdr:row>78</xdr:row>
      <xdr:rowOff>36068</xdr:rowOff>
    </xdr:to>
    <xdr:sp macro="" textlink="">
      <xdr:nvSpPr>
        <xdr:cNvPr id="456" name="楕円 455"/>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57" name="テキスト ボックス 456"/>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126492</xdr:rowOff>
    </xdr:from>
    <xdr:to>
      <xdr:col>65</xdr:col>
      <xdr:colOff>53975</xdr:colOff>
      <xdr:row>77</xdr:row>
      <xdr:rowOff>56642</xdr:rowOff>
    </xdr:to>
    <xdr:sp macro="" textlink="">
      <xdr:nvSpPr>
        <xdr:cNvPr id="458" name="楕円 457"/>
        <xdr:cNvSpPr/>
      </xdr:nvSpPr>
      <xdr:spPr>
        <a:xfrm>
          <a:off x="12954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66819</xdr:rowOff>
    </xdr:from>
    <xdr:ext cx="762000" cy="259045"/>
    <xdr:sp macro="" textlink="">
      <xdr:nvSpPr>
        <xdr:cNvPr id="459" name="テキスト ボックス 458"/>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10523</xdr:rowOff>
    </xdr:from>
    <xdr:to>
      <xdr:col>29</xdr:col>
      <xdr:colOff>127000</xdr:colOff>
      <xdr:row>18</xdr:row>
      <xdr:rowOff>30362</xdr:rowOff>
    </xdr:to>
    <xdr:cxnSp macro="">
      <xdr:nvCxnSpPr>
        <xdr:cNvPr id="52" name="直線コネクタ 51"/>
        <xdr:cNvCxnSpPr/>
      </xdr:nvCxnSpPr>
      <xdr:spPr bwMode="auto">
        <a:xfrm flipV="1">
          <a:off x="5003800" y="3144248"/>
          <a:ext cx="647700" cy="19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30362</xdr:rowOff>
    </xdr:from>
    <xdr:to>
      <xdr:col>26</xdr:col>
      <xdr:colOff>50800</xdr:colOff>
      <xdr:row>18</xdr:row>
      <xdr:rowOff>55884</xdr:rowOff>
    </xdr:to>
    <xdr:cxnSp macro="">
      <xdr:nvCxnSpPr>
        <xdr:cNvPr id="55" name="直線コネクタ 54"/>
        <xdr:cNvCxnSpPr/>
      </xdr:nvCxnSpPr>
      <xdr:spPr bwMode="auto">
        <a:xfrm flipV="1">
          <a:off x="4305300" y="3164087"/>
          <a:ext cx="698500" cy="25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40518</xdr:rowOff>
    </xdr:from>
    <xdr:to>
      <xdr:col>22</xdr:col>
      <xdr:colOff>114300</xdr:colOff>
      <xdr:row>18</xdr:row>
      <xdr:rowOff>55884</xdr:rowOff>
    </xdr:to>
    <xdr:cxnSp macro="">
      <xdr:nvCxnSpPr>
        <xdr:cNvPr id="58" name="直線コネクタ 57"/>
        <xdr:cNvCxnSpPr/>
      </xdr:nvCxnSpPr>
      <xdr:spPr bwMode="auto">
        <a:xfrm>
          <a:off x="3606800" y="3174243"/>
          <a:ext cx="698500" cy="15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40518</xdr:rowOff>
    </xdr:from>
    <xdr:to>
      <xdr:col>18</xdr:col>
      <xdr:colOff>177800</xdr:colOff>
      <xdr:row>18</xdr:row>
      <xdr:rowOff>45368</xdr:rowOff>
    </xdr:to>
    <xdr:cxnSp macro="">
      <xdr:nvCxnSpPr>
        <xdr:cNvPr id="61" name="直線コネクタ 60"/>
        <xdr:cNvCxnSpPr/>
      </xdr:nvCxnSpPr>
      <xdr:spPr bwMode="auto">
        <a:xfrm flipV="1">
          <a:off x="2908300" y="3174243"/>
          <a:ext cx="698500" cy="4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131173</xdr:rowOff>
    </xdr:from>
    <xdr:to>
      <xdr:col>29</xdr:col>
      <xdr:colOff>177800</xdr:colOff>
      <xdr:row>18</xdr:row>
      <xdr:rowOff>61323</xdr:rowOff>
    </xdr:to>
    <xdr:sp macro="" textlink="">
      <xdr:nvSpPr>
        <xdr:cNvPr id="71" name="楕円 70"/>
        <xdr:cNvSpPr/>
      </xdr:nvSpPr>
      <xdr:spPr bwMode="auto">
        <a:xfrm>
          <a:off x="5600700" y="3093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103250</xdr:rowOff>
    </xdr:from>
    <xdr:ext cx="762000" cy="259045"/>
    <xdr:sp macro="" textlink="">
      <xdr:nvSpPr>
        <xdr:cNvPr id="72" name="人口1人当たり決算額の推移該当値テキスト130"/>
        <xdr:cNvSpPr txBox="1"/>
      </xdr:nvSpPr>
      <xdr:spPr>
        <a:xfrm>
          <a:off x="5740400" y="306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151012</xdr:rowOff>
    </xdr:from>
    <xdr:to>
      <xdr:col>26</xdr:col>
      <xdr:colOff>101600</xdr:colOff>
      <xdr:row>18</xdr:row>
      <xdr:rowOff>81162</xdr:rowOff>
    </xdr:to>
    <xdr:sp macro="" textlink="">
      <xdr:nvSpPr>
        <xdr:cNvPr id="73" name="楕円 72"/>
        <xdr:cNvSpPr/>
      </xdr:nvSpPr>
      <xdr:spPr bwMode="auto">
        <a:xfrm>
          <a:off x="4953000" y="3113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65939</xdr:rowOff>
    </xdr:from>
    <xdr:ext cx="736600" cy="259045"/>
    <xdr:sp macro="" textlink="">
      <xdr:nvSpPr>
        <xdr:cNvPr id="74" name="テキスト ボックス 73"/>
        <xdr:cNvSpPr txBox="1"/>
      </xdr:nvSpPr>
      <xdr:spPr>
        <a:xfrm>
          <a:off x="4622800" y="319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5084</xdr:rowOff>
    </xdr:from>
    <xdr:to>
      <xdr:col>22</xdr:col>
      <xdr:colOff>165100</xdr:colOff>
      <xdr:row>18</xdr:row>
      <xdr:rowOff>106684</xdr:rowOff>
    </xdr:to>
    <xdr:sp macro="" textlink="">
      <xdr:nvSpPr>
        <xdr:cNvPr id="75" name="楕円 74"/>
        <xdr:cNvSpPr/>
      </xdr:nvSpPr>
      <xdr:spPr bwMode="auto">
        <a:xfrm>
          <a:off x="4254500" y="3138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91461</xdr:rowOff>
    </xdr:from>
    <xdr:ext cx="762000" cy="259045"/>
    <xdr:sp macro="" textlink="">
      <xdr:nvSpPr>
        <xdr:cNvPr id="76" name="テキスト ボックス 75"/>
        <xdr:cNvSpPr txBox="1"/>
      </xdr:nvSpPr>
      <xdr:spPr>
        <a:xfrm>
          <a:off x="3924300" y="322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161168</xdr:rowOff>
    </xdr:from>
    <xdr:to>
      <xdr:col>19</xdr:col>
      <xdr:colOff>38100</xdr:colOff>
      <xdr:row>18</xdr:row>
      <xdr:rowOff>91318</xdr:rowOff>
    </xdr:to>
    <xdr:sp macro="" textlink="">
      <xdr:nvSpPr>
        <xdr:cNvPr id="77" name="楕円 76"/>
        <xdr:cNvSpPr/>
      </xdr:nvSpPr>
      <xdr:spPr bwMode="auto">
        <a:xfrm>
          <a:off x="3556000" y="3123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76095</xdr:rowOff>
    </xdr:from>
    <xdr:ext cx="762000" cy="259045"/>
    <xdr:sp macro="" textlink="">
      <xdr:nvSpPr>
        <xdr:cNvPr id="78" name="テキスト ボックス 77"/>
        <xdr:cNvSpPr txBox="1"/>
      </xdr:nvSpPr>
      <xdr:spPr>
        <a:xfrm>
          <a:off x="3225800" y="320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166018</xdr:rowOff>
    </xdr:from>
    <xdr:to>
      <xdr:col>15</xdr:col>
      <xdr:colOff>101600</xdr:colOff>
      <xdr:row>18</xdr:row>
      <xdr:rowOff>96168</xdr:rowOff>
    </xdr:to>
    <xdr:sp macro="" textlink="">
      <xdr:nvSpPr>
        <xdr:cNvPr id="79" name="楕円 78"/>
        <xdr:cNvSpPr/>
      </xdr:nvSpPr>
      <xdr:spPr bwMode="auto">
        <a:xfrm>
          <a:off x="2857500" y="3128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80945</xdr:rowOff>
    </xdr:from>
    <xdr:ext cx="762000" cy="259045"/>
    <xdr:sp macro="" textlink="">
      <xdr:nvSpPr>
        <xdr:cNvPr id="80" name="テキスト ボックス 79"/>
        <xdr:cNvSpPr txBox="1"/>
      </xdr:nvSpPr>
      <xdr:spPr>
        <a:xfrm>
          <a:off x="2527300" y="3214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245252</xdr:rowOff>
    </xdr:from>
    <xdr:to>
      <xdr:col>29</xdr:col>
      <xdr:colOff>127000</xdr:colOff>
      <xdr:row>34</xdr:row>
      <xdr:rowOff>327384</xdr:rowOff>
    </xdr:to>
    <xdr:cxnSp macro="">
      <xdr:nvCxnSpPr>
        <xdr:cNvPr id="115" name="直線コネクタ 114"/>
        <xdr:cNvCxnSpPr/>
      </xdr:nvCxnSpPr>
      <xdr:spPr bwMode="auto">
        <a:xfrm>
          <a:off x="5003800" y="6512702"/>
          <a:ext cx="647700" cy="82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178024</xdr:rowOff>
    </xdr:from>
    <xdr:ext cx="762000" cy="259045"/>
    <xdr:sp macro="" textlink="">
      <xdr:nvSpPr>
        <xdr:cNvPr id="116" name="人口1人当たり決算額の推移平均値テキスト445"/>
        <xdr:cNvSpPr txBox="1"/>
      </xdr:nvSpPr>
      <xdr:spPr>
        <a:xfrm>
          <a:off x="5740400" y="6788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92645</xdr:rowOff>
    </xdr:from>
    <xdr:to>
      <xdr:col>26</xdr:col>
      <xdr:colOff>50800</xdr:colOff>
      <xdr:row>34</xdr:row>
      <xdr:rowOff>245252</xdr:rowOff>
    </xdr:to>
    <xdr:cxnSp macro="">
      <xdr:nvCxnSpPr>
        <xdr:cNvPr id="118" name="直線コネクタ 117"/>
        <xdr:cNvCxnSpPr/>
      </xdr:nvCxnSpPr>
      <xdr:spPr bwMode="auto">
        <a:xfrm>
          <a:off x="4305300" y="6360095"/>
          <a:ext cx="698500" cy="152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287490</xdr:rowOff>
    </xdr:from>
    <xdr:ext cx="736600" cy="259045"/>
    <xdr:sp macro="" textlink="">
      <xdr:nvSpPr>
        <xdr:cNvPr id="120" name="テキスト ボックス 119"/>
        <xdr:cNvSpPr txBox="1"/>
      </xdr:nvSpPr>
      <xdr:spPr>
        <a:xfrm>
          <a:off x="4622800" y="6897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92645</xdr:rowOff>
    </xdr:from>
    <xdr:to>
      <xdr:col>22</xdr:col>
      <xdr:colOff>114300</xdr:colOff>
      <xdr:row>34</xdr:row>
      <xdr:rowOff>99176</xdr:rowOff>
    </xdr:to>
    <xdr:cxnSp macro="">
      <xdr:nvCxnSpPr>
        <xdr:cNvPr id="121" name="直線コネクタ 120"/>
        <xdr:cNvCxnSpPr/>
      </xdr:nvCxnSpPr>
      <xdr:spPr bwMode="auto">
        <a:xfrm flipV="1">
          <a:off x="3606800" y="6360095"/>
          <a:ext cx="698500" cy="6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286674</xdr:rowOff>
    </xdr:from>
    <xdr:ext cx="762000" cy="259045"/>
    <xdr:sp macro="" textlink="">
      <xdr:nvSpPr>
        <xdr:cNvPr id="123" name="テキスト ボックス 122"/>
        <xdr:cNvSpPr txBox="1"/>
      </xdr:nvSpPr>
      <xdr:spPr>
        <a:xfrm>
          <a:off x="39243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99176</xdr:rowOff>
    </xdr:from>
    <xdr:to>
      <xdr:col>18</xdr:col>
      <xdr:colOff>177800</xdr:colOff>
      <xdr:row>34</xdr:row>
      <xdr:rowOff>136144</xdr:rowOff>
    </xdr:to>
    <xdr:cxnSp macro="">
      <xdr:nvCxnSpPr>
        <xdr:cNvPr id="124" name="直線コネクタ 123"/>
        <xdr:cNvCxnSpPr/>
      </xdr:nvCxnSpPr>
      <xdr:spPr bwMode="auto">
        <a:xfrm flipV="1">
          <a:off x="2908300" y="6366626"/>
          <a:ext cx="698500" cy="36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288470</xdr:rowOff>
    </xdr:from>
    <xdr:ext cx="762000" cy="259045"/>
    <xdr:sp macro="" textlink="">
      <xdr:nvSpPr>
        <xdr:cNvPr id="126" name="テキスト ボックス 125"/>
        <xdr:cNvSpPr txBox="1"/>
      </xdr:nvSpPr>
      <xdr:spPr>
        <a:xfrm>
          <a:off x="32258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322989</xdr:rowOff>
    </xdr:from>
    <xdr:ext cx="762000" cy="259045"/>
    <xdr:sp macro="" textlink="">
      <xdr:nvSpPr>
        <xdr:cNvPr id="128" name="テキスト ボックス 127"/>
        <xdr:cNvSpPr txBox="1"/>
      </xdr:nvSpPr>
      <xdr:spPr>
        <a:xfrm>
          <a:off x="2527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276584</xdr:rowOff>
    </xdr:from>
    <xdr:to>
      <xdr:col>29</xdr:col>
      <xdr:colOff>177800</xdr:colOff>
      <xdr:row>35</xdr:row>
      <xdr:rowOff>35284</xdr:rowOff>
    </xdr:to>
    <xdr:sp macro="" textlink="">
      <xdr:nvSpPr>
        <xdr:cNvPr id="134" name="楕円 133"/>
        <xdr:cNvSpPr/>
      </xdr:nvSpPr>
      <xdr:spPr bwMode="auto">
        <a:xfrm>
          <a:off x="5600700" y="6544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121661</xdr:rowOff>
    </xdr:from>
    <xdr:ext cx="762000" cy="259045"/>
    <xdr:sp macro="" textlink="">
      <xdr:nvSpPr>
        <xdr:cNvPr id="135" name="人口1人当たり決算額の推移該当値テキスト445"/>
        <xdr:cNvSpPr txBox="1"/>
      </xdr:nvSpPr>
      <xdr:spPr>
        <a:xfrm>
          <a:off x="5740400" y="63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194452</xdr:rowOff>
    </xdr:from>
    <xdr:to>
      <xdr:col>26</xdr:col>
      <xdr:colOff>101600</xdr:colOff>
      <xdr:row>34</xdr:row>
      <xdr:rowOff>296052</xdr:rowOff>
    </xdr:to>
    <xdr:sp macro="" textlink="">
      <xdr:nvSpPr>
        <xdr:cNvPr id="136" name="楕円 135"/>
        <xdr:cNvSpPr/>
      </xdr:nvSpPr>
      <xdr:spPr bwMode="auto">
        <a:xfrm>
          <a:off x="4953000" y="6461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306229</xdr:rowOff>
    </xdr:from>
    <xdr:ext cx="736600" cy="259045"/>
    <xdr:sp macro="" textlink="">
      <xdr:nvSpPr>
        <xdr:cNvPr id="137" name="テキスト ボックス 136"/>
        <xdr:cNvSpPr txBox="1"/>
      </xdr:nvSpPr>
      <xdr:spPr>
        <a:xfrm>
          <a:off x="4622800" y="623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41845</xdr:rowOff>
    </xdr:from>
    <xdr:to>
      <xdr:col>22</xdr:col>
      <xdr:colOff>165100</xdr:colOff>
      <xdr:row>34</xdr:row>
      <xdr:rowOff>143445</xdr:rowOff>
    </xdr:to>
    <xdr:sp macro="" textlink="">
      <xdr:nvSpPr>
        <xdr:cNvPr id="138" name="楕円 137"/>
        <xdr:cNvSpPr/>
      </xdr:nvSpPr>
      <xdr:spPr bwMode="auto">
        <a:xfrm>
          <a:off x="4254500" y="6309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153622</xdr:rowOff>
    </xdr:from>
    <xdr:ext cx="762000" cy="259045"/>
    <xdr:sp macro="" textlink="">
      <xdr:nvSpPr>
        <xdr:cNvPr id="139" name="テキスト ボックス 138"/>
        <xdr:cNvSpPr txBox="1"/>
      </xdr:nvSpPr>
      <xdr:spPr>
        <a:xfrm>
          <a:off x="3924300" y="607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48376</xdr:rowOff>
    </xdr:from>
    <xdr:to>
      <xdr:col>19</xdr:col>
      <xdr:colOff>38100</xdr:colOff>
      <xdr:row>34</xdr:row>
      <xdr:rowOff>149976</xdr:rowOff>
    </xdr:to>
    <xdr:sp macro="" textlink="">
      <xdr:nvSpPr>
        <xdr:cNvPr id="140" name="楕円 139"/>
        <xdr:cNvSpPr/>
      </xdr:nvSpPr>
      <xdr:spPr bwMode="auto">
        <a:xfrm>
          <a:off x="3556000" y="6315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160153</xdr:rowOff>
    </xdr:from>
    <xdr:ext cx="762000" cy="259045"/>
    <xdr:sp macro="" textlink="">
      <xdr:nvSpPr>
        <xdr:cNvPr id="141" name="テキスト ボックス 140"/>
        <xdr:cNvSpPr txBox="1"/>
      </xdr:nvSpPr>
      <xdr:spPr>
        <a:xfrm>
          <a:off x="3225800" y="608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85344</xdr:rowOff>
    </xdr:from>
    <xdr:to>
      <xdr:col>15</xdr:col>
      <xdr:colOff>101600</xdr:colOff>
      <xdr:row>34</xdr:row>
      <xdr:rowOff>186944</xdr:rowOff>
    </xdr:to>
    <xdr:sp macro="" textlink="">
      <xdr:nvSpPr>
        <xdr:cNvPr id="142" name="楕円 141"/>
        <xdr:cNvSpPr/>
      </xdr:nvSpPr>
      <xdr:spPr bwMode="auto">
        <a:xfrm>
          <a:off x="2857500" y="6352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197121</xdr:rowOff>
    </xdr:from>
    <xdr:ext cx="762000" cy="259045"/>
    <xdr:sp macro="" textlink="">
      <xdr:nvSpPr>
        <xdr:cNvPr id="143" name="テキスト ボックス 142"/>
        <xdr:cNvSpPr txBox="1"/>
      </xdr:nvSpPr>
      <xdr:spPr>
        <a:xfrm>
          <a:off x="2527300" y="6121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29,843
29,578
67.10
12,585,351
12,261,162
268,303
7,518,496
14,400,485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42278</xdr:rowOff>
    </xdr:from>
    <xdr:to>
      <xdr:col>24</xdr:col>
      <xdr:colOff>63500</xdr:colOff>
      <xdr:row>38</xdr:row>
      <xdr:rowOff>44279</xdr:rowOff>
    </xdr:to>
    <xdr:cxnSp macro="">
      <xdr:nvCxnSpPr>
        <xdr:cNvPr id="61" name="直線コネクタ 60"/>
        <xdr:cNvCxnSpPr/>
      </xdr:nvCxnSpPr>
      <xdr:spPr>
        <a:xfrm flipV="1">
          <a:off x="3797300" y="6557378"/>
          <a:ext cx="838200" cy="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44279</xdr:rowOff>
    </xdr:from>
    <xdr:to>
      <xdr:col>19</xdr:col>
      <xdr:colOff>177800</xdr:colOff>
      <xdr:row>38</xdr:row>
      <xdr:rowOff>82607</xdr:rowOff>
    </xdr:to>
    <xdr:cxnSp macro="">
      <xdr:nvCxnSpPr>
        <xdr:cNvPr id="64" name="直線コネクタ 63"/>
        <xdr:cNvCxnSpPr/>
      </xdr:nvCxnSpPr>
      <xdr:spPr>
        <a:xfrm flipV="1">
          <a:off x="2908300" y="6559379"/>
          <a:ext cx="889000" cy="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74892</xdr:rowOff>
    </xdr:from>
    <xdr:to>
      <xdr:col>15</xdr:col>
      <xdr:colOff>50800</xdr:colOff>
      <xdr:row>38</xdr:row>
      <xdr:rowOff>82607</xdr:rowOff>
    </xdr:to>
    <xdr:cxnSp macro="">
      <xdr:nvCxnSpPr>
        <xdr:cNvPr id="67" name="直線コネクタ 66"/>
        <xdr:cNvCxnSpPr/>
      </xdr:nvCxnSpPr>
      <xdr:spPr>
        <a:xfrm>
          <a:off x="2019300" y="6589992"/>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57061</xdr:rowOff>
    </xdr:from>
    <xdr:to>
      <xdr:col>10</xdr:col>
      <xdr:colOff>114300</xdr:colOff>
      <xdr:row>38</xdr:row>
      <xdr:rowOff>74892</xdr:rowOff>
    </xdr:to>
    <xdr:cxnSp macro="">
      <xdr:nvCxnSpPr>
        <xdr:cNvPr id="70" name="直線コネクタ 69"/>
        <xdr:cNvCxnSpPr/>
      </xdr:nvCxnSpPr>
      <xdr:spPr>
        <a:xfrm>
          <a:off x="1130300" y="6572161"/>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162928</xdr:rowOff>
    </xdr:from>
    <xdr:to>
      <xdr:col>24</xdr:col>
      <xdr:colOff>114300</xdr:colOff>
      <xdr:row>38</xdr:row>
      <xdr:rowOff>93078</xdr:rowOff>
    </xdr:to>
    <xdr:sp macro="" textlink="">
      <xdr:nvSpPr>
        <xdr:cNvPr id="80" name="楕円 79"/>
        <xdr:cNvSpPr/>
      </xdr:nvSpPr>
      <xdr:spPr>
        <a:xfrm>
          <a:off x="4584700" y="650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141355</xdr:rowOff>
    </xdr:from>
    <xdr:ext cx="534377" cy="259045"/>
    <xdr:sp macro="" textlink="">
      <xdr:nvSpPr>
        <xdr:cNvPr id="81" name="人件費該当値テキスト"/>
        <xdr:cNvSpPr txBox="1"/>
      </xdr:nvSpPr>
      <xdr:spPr>
        <a:xfrm>
          <a:off x="4686300" y="648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164929</xdr:rowOff>
    </xdr:from>
    <xdr:to>
      <xdr:col>20</xdr:col>
      <xdr:colOff>38100</xdr:colOff>
      <xdr:row>38</xdr:row>
      <xdr:rowOff>95079</xdr:rowOff>
    </xdr:to>
    <xdr:sp macro="" textlink="">
      <xdr:nvSpPr>
        <xdr:cNvPr id="82" name="楕円 81"/>
        <xdr:cNvSpPr/>
      </xdr:nvSpPr>
      <xdr:spPr>
        <a:xfrm>
          <a:off x="3746500" y="650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86206</xdr:rowOff>
    </xdr:from>
    <xdr:ext cx="534377" cy="259045"/>
    <xdr:sp macro="" textlink="">
      <xdr:nvSpPr>
        <xdr:cNvPr id="83" name="テキスト ボックス 82"/>
        <xdr:cNvSpPr txBox="1"/>
      </xdr:nvSpPr>
      <xdr:spPr>
        <a:xfrm>
          <a:off x="3530111" y="660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31807</xdr:rowOff>
    </xdr:from>
    <xdr:to>
      <xdr:col>15</xdr:col>
      <xdr:colOff>101600</xdr:colOff>
      <xdr:row>38</xdr:row>
      <xdr:rowOff>133407</xdr:rowOff>
    </xdr:to>
    <xdr:sp macro="" textlink="">
      <xdr:nvSpPr>
        <xdr:cNvPr id="84" name="楕円 83"/>
        <xdr:cNvSpPr/>
      </xdr:nvSpPr>
      <xdr:spPr>
        <a:xfrm>
          <a:off x="2857500" y="654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124534</xdr:rowOff>
    </xdr:from>
    <xdr:ext cx="534377" cy="259045"/>
    <xdr:sp macro="" textlink="">
      <xdr:nvSpPr>
        <xdr:cNvPr id="85" name="テキスト ボックス 84"/>
        <xdr:cNvSpPr txBox="1"/>
      </xdr:nvSpPr>
      <xdr:spPr>
        <a:xfrm>
          <a:off x="2641111" y="66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24092</xdr:rowOff>
    </xdr:from>
    <xdr:to>
      <xdr:col>10</xdr:col>
      <xdr:colOff>165100</xdr:colOff>
      <xdr:row>38</xdr:row>
      <xdr:rowOff>125692</xdr:rowOff>
    </xdr:to>
    <xdr:sp macro="" textlink="">
      <xdr:nvSpPr>
        <xdr:cNvPr id="86" name="楕円 85"/>
        <xdr:cNvSpPr/>
      </xdr:nvSpPr>
      <xdr:spPr>
        <a:xfrm>
          <a:off x="1968500" y="653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116819</xdr:rowOff>
    </xdr:from>
    <xdr:ext cx="534377" cy="259045"/>
    <xdr:sp macro="" textlink="">
      <xdr:nvSpPr>
        <xdr:cNvPr id="87" name="テキスト ボックス 86"/>
        <xdr:cNvSpPr txBox="1"/>
      </xdr:nvSpPr>
      <xdr:spPr>
        <a:xfrm>
          <a:off x="1752111" y="663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6261</xdr:rowOff>
    </xdr:from>
    <xdr:to>
      <xdr:col>6</xdr:col>
      <xdr:colOff>38100</xdr:colOff>
      <xdr:row>38</xdr:row>
      <xdr:rowOff>107861</xdr:rowOff>
    </xdr:to>
    <xdr:sp macro="" textlink="">
      <xdr:nvSpPr>
        <xdr:cNvPr id="88" name="楕円 87"/>
        <xdr:cNvSpPr/>
      </xdr:nvSpPr>
      <xdr:spPr>
        <a:xfrm>
          <a:off x="1079500" y="652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98988</xdr:rowOff>
    </xdr:from>
    <xdr:ext cx="534377" cy="259045"/>
    <xdr:sp macro="" textlink="">
      <xdr:nvSpPr>
        <xdr:cNvPr id="89" name="テキスト ボックス 88"/>
        <xdr:cNvSpPr txBox="1"/>
      </xdr:nvSpPr>
      <xdr:spPr>
        <a:xfrm>
          <a:off x="863111" y="661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135916</xdr:rowOff>
    </xdr:from>
    <xdr:to>
      <xdr:col>24</xdr:col>
      <xdr:colOff>63500</xdr:colOff>
      <xdr:row>57</xdr:row>
      <xdr:rowOff>16396</xdr:rowOff>
    </xdr:to>
    <xdr:cxnSp macro="">
      <xdr:nvCxnSpPr>
        <xdr:cNvPr id="119" name="直線コネクタ 118"/>
        <xdr:cNvCxnSpPr/>
      </xdr:nvCxnSpPr>
      <xdr:spPr>
        <a:xfrm flipV="1">
          <a:off x="3797300" y="9737116"/>
          <a:ext cx="838200" cy="5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92753</xdr:rowOff>
    </xdr:from>
    <xdr:ext cx="534377" cy="259045"/>
    <xdr:sp macro="" textlink="">
      <xdr:nvSpPr>
        <xdr:cNvPr id="120" name="物件費平均値テキスト"/>
        <xdr:cNvSpPr txBox="1"/>
      </xdr:nvSpPr>
      <xdr:spPr>
        <a:xfrm>
          <a:off x="4686300" y="969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159677</xdr:rowOff>
    </xdr:from>
    <xdr:to>
      <xdr:col>19</xdr:col>
      <xdr:colOff>177800</xdr:colOff>
      <xdr:row>57</xdr:row>
      <xdr:rowOff>16396</xdr:rowOff>
    </xdr:to>
    <xdr:cxnSp macro="">
      <xdr:nvCxnSpPr>
        <xdr:cNvPr id="122" name="直線コネクタ 121"/>
        <xdr:cNvCxnSpPr/>
      </xdr:nvCxnSpPr>
      <xdr:spPr>
        <a:xfrm>
          <a:off x="2908300" y="9760877"/>
          <a:ext cx="889000" cy="2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146317</xdr:rowOff>
    </xdr:from>
    <xdr:to>
      <xdr:col>15</xdr:col>
      <xdr:colOff>50800</xdr:colOff>
      <xdr:row>56</xdr:row>
      <xdr:rowOff>159677</xdr:rowOff>
    </xdr:to>
    <xdr:cxnSp macro="">
      <xdr:nvCxnSpPr>
        <xdr:cNvPr id="125" name="直線コネクタ 124"/>
        <xdr:cNvCxnSpPr/>
      </xdr:nvCxnSpPr>
      <xdr:spPr>
        <a:xfrm>
          <a:off x="2019300" y="9747517"/>
          <a:ext cx="889000" cy="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146317</xdr:rowOff>
    </xdr:from>
    <xdr:to>
      <xdr:col>10</xdr:col>
      <xdr:colOff>114300</xdr:colOff>
      <xdr:row>57</xdr:row>
      <xdr:rowOff>24854</xdr:rowOff>
    </xdr:to>
    <xdr:cxnSp macro="">
      <xdr:nvCxnSpPr>
        <xdr:cNvPr id="128" name="直線コネクタ 127"/>
        <xdr:cNvCxnSpPr/>
      </xdr:nvCxnSpPr>
      <xdr:spPr>
        <a:xfrm flipV="1">
          <a:off x="1130300" y="9747517"/>
          <a:ext cx="889000" cy="4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69499</xdr:rowOff>
    </xdr:from>
    <xdr:ext cx="534377" cy="259045"/>
    <xdr:sp macro="" textlink="">
      <xdr:nvSpPr>
        <xdr:cNvPr id="130" name="テキスト ボックス 129"/>
        <xdr:cNvSpPr txBox="1"/>
      </xdr:nvSpPr>
      <xdr:spPr>
        <a:xfrm>
          <a:off x="1752111" y="98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128173</xdr:rowOff>
    </xdr:from>
    <xdr:ext cx="534377" cy="259045"/>
    <xdr:sp macro="" textlink="">
      <xdr:nvSpPr>
        <xdr:cNvPr id="132" name="テキスト ボックス 131"/>
        <xdr:cNvSpPr txBox="1"/>
      </xdr:nvSpPr>
      <xdr:spPr>
        <a:xfrm>
          <a:off x="863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85116</xdr:rowOff>
    </xdr:from>
    <xdr:to>
      <xdr:col>24</xdr:col>
      <xdr:colOff>114300</xdr:colOff>
      <xdr:row>57</xdr:row>
      <xdr:rowOff>15266</xdr:rowOff>
    </xdr:to>
    <xdr:sp macro="" textlink="">
      <xdr:nvSpPr>
        <xdr:cNvPr id="138" name="楕円 137"/>
        <xdr:cNvSpPr/>
      </xdr:nvSpPr>
      <xdr:spPr>
        <a:xfrm>
          <a:off x="4584700" y="968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107993</xdr:rowOff>
    </xdr:from>
    <xdr:ext cx="534377" cy="259045"/>
    <xdr:sp macro="" textlink="">
      <xdr:nvSpPr>
        <xdr:cNvPr id="139" name="物件費該当値テキスト"/>
        <xdr:cNvSpPr txBox="1"/>
      </xdr:nvSpPr>
      <xdr:spPr>
        <a:xfrm>
          <a:off x="4686300" y="95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137046</xdr:rowOff>
    </xdr:from>
    <xdr:to>
      <xdr:col>20</xdr:col>
      <xdr:colOff>38100</xdr:colOff>
      <xdr:row>57</xdr:row>
      <xdr:rowOff>67196</xdr:rowOff>
    </xdr:to>
    <xdr:sp macro="" textlink="">
      <xdr:nvSpPr>
        <xdr:cNvPr id="140" name="楕円 139"/>
        <xdr:cNvSpPr/>
      </xdr:nvSpPr>
      <xdr:spPr>
        <a:xfrm>
          <a:off x="3746500" y="973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58323</xdr:rowOff>
    </xdr:from>
    <xdr:ext cx="534377" cy="259045"/>
    <xdr:sp macro="" textlink="">
      <xdr:nvSpPr>
        <xdr:cNvPr id="141" name="テキスト ボックス 140"/>
        <xdr:cNvSpPr txBox="1"/>
      </xdr:nvSpPr>
      <xdr:spPr>
        <a:xfrm>
          <a:off x="3530111" y="983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108877</xdr:rowOff>
    </xdr:from>
    <xdr:to>
      <xdr:col>15</xdr:col>
      <xdr:colOff>101600</xdr:colOff>
      <xdr:row>57</xdr:row>
      <xdr:rowOff>39027</xdr:rowOff>
    </xdr:to>
    <xdr:sp macro="" textlink="">
      <xdr:nvSpPr>
        <xdr:cNvPr id="142" name="楕円 141"/>
        <xdr:cNvSpPr/>
      </xdr:nvSpPr>
      <xdr:spPr>
        <a:xfrm>
          <a:off x="2857500" y="971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55554</xdr:rowOff>
    </xdr:from>
    <xdr:ext cx="534377" cy="259045"/>
    <xdr:sp macro="" textlink="">
      <xdr:nvSpPr>
        <xdr:cNvPr id="143" name="テキスト ボックス 142"/>
        <xdr:cNvSpPr txBox="1"/>
      </xdr:nvSpPr>
      <xdr:spPr>
        <a:xfrm>
          <a:off x="2641111" y="948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95517</xdr:rowOff>
    </xdr:from>
    <xdr:to>
      <xdr:col>10</xdr:col>
      <xdr:colOff>165100</xdr:colOff>
      <xdr:row>57</xdr:row>
      <xdr:rowOff>25667</xdr:rowOff>
    </xdr:to>
    <xdr:sp macro="" textlink="">
      <xdr:nvSpPr>
        <xdr:cNvPr id="144" name="楕円 143"/>
        <xdr:cNvSpPr/>
      </xdr:nvSpPr>
      <xdr:spPr>
        <a:xfrm>
          <a:off x="1968500" y="969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42194</xdr:rowOff>
    </xdr:from>
    <xdr:ext cx="534377" cy="259045"/>
    <xdr:sp macro="" textlink="">
      <xdr:nvSpPr>
        <xdr:cNvPr id="145" name="テキスト ボックス 144"/>
        <xdr:cNvSpPr txBox="1"/>
      </xdr:nvSpPr>
      <xdr:spPr>
        <a:xfrm>
          <a:off x="1752111" y="947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145504</xdr:rowOff>
    </xdr:from>
    <xdr:to>
      <xdr:col>6</xdr:col>
      <xdr:colOff>38100</xdr:colOff>
      <xdr:row>57</xdr:row>
      <xdr:rowOff>75654</xdr:rowOff>
    </xdr:to>
    <xdr:sp macro="" textlink="">
      <xdr:nvSpPr>
        <xdr:cNvPr id="146" name="楕円 145"/>
        <xdr:cNvSpPr/>
      </xdr:nvSpPr>
      <xdr:spPr>
        <a:xfrm>
          <a:off x="1079500" y="974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92181</xdr:rowOff>
    </xdr:from>
    <xdr:ext cx="534377" cy="259045"/>
    <xdr:sp macro="" textlink="">
      <xdr:nvSpPr>
        <xdr:cNvPr id="147" name="テキスト ボックス 146"/>
        <xdr:cNvSpPr txBox="1"/>
      </xdr:nvSpPr>
      <xdr:spPr>
        <a:xfrm>
          <a:off x="863111" y="952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52718</xdr:rowOff>
    </xdr:from>
    <xdr:to>
      <xdr:col>24</xdr:col>
      <xdr:colOff>63500</xdr:colOff>
      <xdr:row>77</xdr:row>
      <xdr:rowOff>95752</xdr:rowOff>
    </xdr:to>
    <xdr:cxnSp macro="">
      <xdr:nvCxnSpPr>
        <xdr:cNvPr id="172" name="直線コネクタ 171"/>
        <xdr:cNvCxnSpPr/>
      </xdr:nvCxnSpPr>
      <xdr:spPr>
        <a:xfrm flipV="1">
          <a:off x="3797300" y="13254368"/>
          <a:ext cx="838200" cy="4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74549</xdr:rowOff>
    </xdr:from>
    <xdr:to>
      <xdr:col>19</xdr:col>
      <xdr:colOff>177800</xdr:colOff>
      <xdr:row>77</xdr:row>
      <xdr:rowOff>95752</xdr:rowOff>
    </xdr:to>
    <xdr:cxnSp macro="">
      <xdr:nvCxnSpPr>
        <xdr:cNvPr id="175" name="直線コネクタ 174"/>
        <xdr:cNvCxnSpPr/>
      </xdr:nvCxnSpPr>
      <xdr:spPr>
        <a:xfrm>
          <a:off x="2908300" y="13276199"/>
          <a:ext cx="889000" cy="2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148958</xdr:rowOff>
    </xdr:from>
    <xdr:to>
      <xdr:col>15</xdr:col>
      <xdr:colOff>50800</xdr:colOff>
      <xdr:row>77</xdr:row>
      <xdr:rowOff>74549</xdr:rowOff>
    </xdr:to>
    <xdr:cxnSp macro="">
      <xdr:nvCxnSpPr>
        <xdr:cNvPr id="178" name="直線コネクタ 177"/>
        <xdr:cNvCxnSpPr/>
      </xdr:nvCxnSpPr>
      <xdr:spPr>
        <a:xfrm>
          <a:off x="2019300" y="13179158"/>
          <a:ext cx="889000" cy="9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147129</xdr:rowOff>
    </xdr:from>
    <xdr:to>
      <xdr:col>10</xdr:col>
      <xdr:colOff>114300</xdr:colOff>
      <xdr:row>76</xdr:row>
      <xdr:rowOff>148958</xdr:rowOff>
    </xdr:to>
    <xdr:cxnSp macro="">
      <xdr:nvCxnSpPr>
        <xdr:cNvPr id="181" name="直線コネクタ 180"/>
        <xdr:cNvCxnSpPr/>
      </xdr:nvCxnSpPr>
      <xdr:spPr>
        <a:xfrm>
          <a:off x="1130300" y="1317732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39095</xdr:rowOff>
    </xdr:from>
    <xdr:ext cx="469744" cy="259045"/>
    <xdr:sp macro="" textlink="">
      <xdr:nvSpPr>
        <xdr:cNvPr id="183" name="テキスト ボックス 182"/>
        <xdr:cNvSpPr txBox="1"/>
      </xdr:nvSpPr>
      <xdr:spPr>
        <a:xfrm>
          <a:off x="1784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38752</xdr:rowOff>
    </xdr:from>
    <xdr:ext cx="469744" cy="259045"/>
    <xdr:sp macro="" textlink="">
      <xdr:nvSpPr>
        <xdr:cNvPr id="185" name="テキスト ボックス 184"/>
        <xdr:cNvSpPr txBox="1"/>
      </xdr:nvSpPr>
      <xdr:spPr>
        <a:xfrm>
          <a:off x="895428" y="1324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1918</xdr:rowOff>
    </xdr:from>
    <xdr:to>
      <xdr:col>24</xdr:col>
      <xdr:colOff>114300</xdr:colOff>
      <xdr:row>77</xdr:row>
      <xdr:rowOff>103518</xdr:rowOff>
    </xdr:to>
    <xdr:sp macro="" textlink="">
      <xdr:nvSpPr>
        <xdr:cNvPr id="191" name="楕円 190"/>
        <xdr:cNvSpPr/>
      </xdr:nvSpPr>
      <xdr:spPr>
        <a:xfrm>
          <a:off x="4584700" y="1320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151795</xdr:rowOff>
    </xdr:from>
    <xdr:ext cx="469744" cy="259045"/>
    <xdr:sp macro="" textlink="">
      <xdr:nvSpPr>
        <xdr:cNvPr id="192" name="維持補修費該当値テキスト"/>
        <xdr:cNvSpPr txBox="1"/>
      </xdr:nvSpPr>
      <xdr:spPr>
        <a:xfrm>
          <a:off x="4686300" y="131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44952</xdr:rowOff>
    </xdr:from>
    <xdr:to>
      <xdr:col>20</xdr:col>
      <xdr:colOff>38100</xdr:colOff>
      <xdr:row>77</xdr:row>
      <xdr:rowOff>146552</xdr:rowOff>
    </xdr:to>
    <xdr:sp macro="" textlink="">
      <xdr:nvSpPr>
        <xdr:cNvPr id="193" name="楕円 192"/>
        <xdr:cNvSpPr/>
      </xdr:nvSpPr>
      <xdr:spPr>
        <a:xfrm>
          <a:off x="3746500" y="1324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137679</xdr:rowOff>
    </xdr:from>
    <xdr:ext cx="469744" cy="259045"/>
    <xdr:sp macro="" textlink="">
      <xdr:nvSpPr>
        <xdr:cNvPr id="194" name="テキスト ボックス 193"/>
        <xdr:cNvSpPr txBox="1"/>
      </xdr:nvSpPr>
      <xdr:spPr>
        <a:xfrm>
          <a:off x="3562428" y="1333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23749</xdr:rowOff>
    </xdr:from>
    <xdr:to>
      <xdr:col>15</xdr:col>
      <xdr:colOff>101600</xdr:colOff>
      <xdr:row>77</xdr:row>
      <xdr:rowOff>125349</xdr:rowOff>
    </xdr:to>
    <xdr:sp macro="" textlink="">
      <xdr:nvSpPr>
        <xdr:cNvPr id="195" name="楕円 194"/>
        <xdr:cNvSpPr/>
      </xdr:nvSpPr>
      <xdr:spPr>
        <a:xfrm>
          <a:off x="2857500" y="1322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116476</xdr:rowOff>
    </xdr:from>
    <xdr:ext cx="469744" cy="259045"/>
    <xdr:sp macro="" textlink="">
      <xdr:nvSpPr>
        <xdr:cNvPr id="196" name="テキスト ボックス 195"/>
        <xdr:cNvSpPr txBox="1"/>
      </xdr:nvSpPr>
      <xdr:spPr>
        <a:xfrm>
          <a:off x="2673428" y="1331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98158</xdr:rowOff>
    </xdr:from>
    <xdr:to>
      <xdr:col>10</xdr:col>
      <xdr:colOff>165100</xdr:colOff>
      <xdr:row>77</xdr:row>
      <xdr:rowOff>28308</xdr:rowOff>
    </xdr:to>
    <xdr:sp macro="" textlink="">
      <xdr:nvSpPr>
        <xdr:cNvPr id="197" name="楕円 196"/>
        <xdr:cNvSpPr/>
      </xdr:nvSpPr>
      <xdr:spPr>
        <a:xfrm>
          <a:off x="1968500" y="1312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44835</xdr:rowOff>
    </xdr:from>
    <xdr:ext cx="469744" cy="259045"/>
    <xdr:sp macro="" textlink="">
      <xdr:nvSpPr>
        <xdr:cNvPr id="198" name="テキスト ボックス 197"/>
        <xdr:cNvSpPr txBox="1"/>
      </xdr:nvSpPr>
      <xdr:spPr>
        <a:xfrm>
          <a:off x="1784428" y="1290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96329</xdr:rowOff>
    </xdr:from>
    <xdr:to>
      <xdr:col>6</xdr:col>
      <xdr:colOff>38100</xdr:colOff>
      <xdr:row>77</xdr:row>
      <xdr:rowOff>26479</xdr:rowOff>
    </xdr:to>
    <xdr:sp macro="" textlink="">
      <xdr:nvSpPr>
        <xdr:cNvPr id="199" name="楕円 198"/>
        <xdr:cNvSpPr/>
      </xdr:nvSpPr>
      <xdr:spPr>
        <a:xfrm>
          <a:off x="1079500" y="1312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43007</xdr:rowOff>
    </xdr:from>
    <xdr:ext cx="469744" cy="259045"/>
    <xdr:sp macro="" textlink="">
      <xdr:nvSpPr>
        <xdr:cNvPr id="200" name="テキスト ボックス 199"/>
        <xdr:cNvSpPr txBox="1"/>
      </xdr:nvSpPr>
      <xdr:spPr>
        <a:xfrm>
          <a:off x="895428" y="1290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85914</xdr:rowOff>
    </xdr:from>
    <xdr:to>
      <xdr:col>24</xdr:col>
      <xdr:colOff>63500</xdr:colOff>
      <xdr:row>96</xdr:row>
      <xdr:rowOff>135193</xdr:rowOff>
    </xdr:to>
    <xdr:cxnSp macro="">
      <xdr:nvCxnSpPr>
        <xdr:cNvPr id="232" name="直線コネクタ 231"/>
        <xdr:cNvCxnSpPr/>
      </xdr:nvCxnSpPr>
      <xdr:spPr>
        <a:xfrm flipV="1">
          <a:off x="3797300" y="16545114"/>
          <a:ext cx="838200" cy="4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25917</xdr:rowOff>
    </xdr:from>
    <xdr:ext cx="534377" cy="259045"/>
    <xdr:sp macro="" textlink="">
      <xdr:nvSpPr>
        <xdr:cNvPr id="233" name="扶助費平均値テキスト"/>
        <xdr:cNvSpPr txBox="1"/>
      </xdr:nvSpPr>
      <xdr:spPr>
        <a:xfrm>
          <a:off x="4686300" y="1648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135193</xdr:rowOff>
    </xdr:from>
    <xdr:to>
      <xdr:col>19</xdr:col>
      <xdr:colOff>177800</xdr:colOff>
      <xdr:row>96</xdr:row>
      <xdr:rowOff>152403</xdr:rowOff>
    </xdr:to>
    <xdr:cxnSp macro="">
      <xdr:nvCxnSpPr>
        <xdr:cNvPr id="235" name="直線コネクタ 234"/>
        <xdr:cNvCxnSpPr/>
      </xdr:nvCxnSpPr>
      <xdr:spPr>
        <a:xfrm flipV="1">
          <a:off x="2908300" y="16594393"/>
          <a:ext cx="889000" cy="1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27551</xdr:rowOff>
    </xdr:from>
    <xdr:ext cx="534377" cy="259045"/>
    <xdr:sp macro="" textlink="">
      <xdr:nvSpPr>
        <xdr:cNvPr id="237" name="テキスト ボックス 236"/>
        <xdr:cNvSpPr txBox="1"/>
      </xdr:nvSpPr>
      <xdr:spPr>
        <a:xfrm>
          <a:off x="3530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152403</xdr:rowOff>
    </xdr:from>
    <xdr:to>
      <xdr:col>15</xdr:col>
      <xdr:colOff>50800</xdr:colOff>
      <xdr:row>97</xdr:row>
      <xdr:rowOff>47623</xdr:rowOff>
    </xdr:to>
    <xdr:cxnSp macro="">
      <xdr:nvCxnSpPr>
        <xdr:cNvPr id="238" name="直線コネクタ 237"/>
        <xdr:cNvCxnSpPr/>
      </xdr:nvCxnSpPr>
      <xdr:spPr>
        <a:xfrm flipV="1">
          <a:off x="2019300" y="16611603"/>
          <a:ext cx="889000" cy="6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30604</xdr:rowOff>
    </xdr:from>
    <xdr:ext cx="534377" cy="259045"/>
    <xdr:sp macro="" textlink="">
      <xdr:nvSpPr>
        <xdr:cNvPr id="240" name="テキスト ボックス 239"/>
        <xdr:cNvSpPr txBox="1"/>
      </xdr:nvSpPr>
      <xdr:spPr>
        <a:xfrm>
          <a:off x="2641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47623</xdr:rowOff>
    </xdr:from>
    <xdr:to>
      <xdr:col>10</xdr:col>
      <xdr:colOff>114300</xdr:colOff>
      <xdr:row>97</xdr:row>
      <xdr:rowOff>109150</xdr:rowOff>
    </xdr:to>
    <xdr:cxnSp macro="">
      <xdr:nvCxnSpPr>
        <xdr:cNvPr id="241" name="直線コネクタ 240"/>
        <xdr:cNvCxnSpPr/>
      </xdr:nvCxnSpPr>
      <xdr:spPr>
        <a:xfrm flipV="1">
          <a:off x="1130300" y="16678273"/>
          <a:ext cx="889000" cy="6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161886</xdr:rowOff>
    </xdr:from>
    <xdr:ext cx="534377" cy="259045"/>
    <xdr:sp macro="" textlink="">
      <xdr:nvSpPr>
        <xdr:cNvPr id="245" name="テキスト ボックス 244"/>
        <xdr:cNvSpPr txBox="1"/>
      </xdr:nvSpPr>
      <xdr:spPr>
        <a:xfrm>
          <a:off x="863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35114</xdr:rowOff>
    </xdr:from>
    <xdr:to>
      <xdr:col>24</xdr:col>
      <xdr:colOff>114300</xdr:colOff>
      <xdr:row>96</xdr:row>
      <xdr:rowOff>136714</xdr:rowOff>
    </xdr:to>
    <xdr:sp macro="" textlink="">
      <xdr:nvSpPr>
        <xdr:cNvPr id="251" name="楕円 250"/>
        <xdr:cNvSpPr/>
      </xdr:nvSpPr>
      <xdr:spPr>
        <a:xfrm>
          <a:off x="4584700" y="1649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57991</xdr:rowOff>
    </xdr:from>
    <xdr:ext cx="534377" cy="259045"/>
    <xdr:sp macro="" textlink="">
      <xdr:nvSpPr>
        <xdr:cNvPr id="252" name="扶助費該当値テキスト"/>
        <xdr:cNvSpPr txBox="1"/>
      </xdr:nvSpPr>
      <xdr:spPr>
        <a:xfrm>
          <a:off x="4686300" y="1634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84393</xdr:rowOff>
    </xdr:from>
    <xdr:to>
      <xdr:col>20</xdr:col>
      <xdr:colOff>38100</xdr:colOff>
      <xdr:row>97</xdr:row>
      <xdr:rowOff>14543</xdr:rowOff>
    </xdr:to>
    <xdr:sp macro="" textlink="">
      <xdr:nvSpPr>
        <xdr:cNvPr id="253" name="楕円 252"/>
        <xdr:cNvSpPr/>
      </xdr:nvSpPr>
      <xdr:spPr>
        <a:xfrm>
          <a:off x="3746500" y="1654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31070</xdr:rowOff>
    </xdr:from>
    <xdr:ext cx="534377" cy="259045"/>
    <xdr:sp macro="" textlink="">
      <xdr:nvSpPr>
        <xdr:cNvPr id="254" name="テキスト ボックス 253"/>
        <xdr:cNvSpPr txBox="1"/>
      </xdr:nvSpPr>
      <xdr:spPr>
        <a:xfrm>
          <a:off x="3530111" y="1631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101603</xdr:rowOff>
    </xdr:from>
    <xdr:to>
      <xdr:col>15</xdr:col>
      <xdr:colOff>101600</xdr:colOff>
      <xdr:row>97</xdr:row>
      <xdr:rowOff>31753</xdr:rowOff>
    </xdr:to>
    <xdr:sp macro="" textlink="">
      <xdr:nvSpPr>
        <xdr:cNvPr id="255" name="楕円 254"/>
        <xdr:cNvSpPr/>
      </xdr:nvSpPr>
      <xdr:spPr>
        <a:xfrm>
          <a:off x="2857500" y="1656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48280</xdr:rowOff>
    </xdr:from>
    <xdr:ext cx="534377" cy="259045"/>
    <xdr:sp macro="" textlink="">
      <xdr:nvSpPr>
        <xdr:cNvPr id="256" name="テキスト ボックス 255"/>
        <xdr:cNvSpPr txBox="1"/>
      </xdr:nvSpPr>
      <xdr:spPr>
        <a:xfrm>
          <a:off x="2641111" y="1633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168273</xdr:rowOff>
    </xdr:from>
    <xdr:to>
      <xdr:col>10</xdr:col>
      <xdr:colOff>165100</xdr:colOff>
      <xdr:row>97</xdr:row>
      <xdr:rowOff>98423</xdr:rowOff>
    </xdr:to>
    <xdr:sp macro="" textlink="">
      <xdr:nvSpPr>
        <xdr:cNvPr id="257" name="楕円 256"/>
        <xdr:cNvSpPr/>
      </xdr:nvSpPr>
      <xdr:spPr>
        <a:xfrm>
          <a:off x="1968500" y="1662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89550</xdr:rowOff>
    </xdr:from>
    <xdr:ext cx="534377" cy="259045"/>
    <xdr:sp macro="" textlink="">
      <xdr:nvSpPr>
        <xdr:cNvPr id="258" name="テキスト ボックス 257"/>
        <xdr:cNvSpPr txBox="1"/>
      </xdr:nvSpPr>
      <xdr:spPr>
        <a:xfrm>
          <a:off x="1752111" y="1672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58350</xdr:rowOff>
    </xdr:from>
    <xdr:to>
      <xdr:col>6</xdr:col>
      <xdr:colOff>38100</xdr:colOff>
      <xdr:row>97</xdr:row>
      <xdr:rowOff>159950</xdr:rowOff>
    </xdr:to>
    <xdr:sp macro="" textlink="">
      <xdr:nvSpPr>
        <xdr:cNvPr id="259" name="楕円 258"/>
        <xdr:cNvSpPr/>
      </xdr:nvSpPr>
      <xdr:spPr>
        <a:xfrm>
          <a:off x="1079500" y="166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5027</xdr:rowOff>
    </xdr:from>
    <xdr:ext cx="534377" cy="259045"/>
    <xdr:sp macro="" textlink="">
      <xdr:nvSpPr>
        <xdr:cNvPr id="260" name="テキスト ボックス 259"/>
        <xdr:cNvSpPr txBox="1"/>
      </xdr:nvSpPr>
      <xdr:spPr>
        <a:xfrm>
          <a:off x="863111" y="1646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54759</xdr:rowOff>
    </xdr:from>
    <xdr:to>
      <xdr:col>55</xdr:col>
      <xdr:colOff>0</xdr:colOff>
      <xdr:row>34</xdr:row>
      <xdr:rowOff>31964</xdr:rowOff>
    </xdr:to>
    <xdr:cxnSp macro="">
      <xdr:nvCxnSpPr>
        <xdr:cNvPr id="291" name="直線コネクタ 290"/>
        <xdr:cNvCxnSpPr/>
      </xdr:nvCxnSpPr>
      <xdr:spPr>
        <a:xfrm>
          <a:off x="9639300" y="5712609"/>
          <a:ext cx="838200" cy="14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45283</xdr:rowOff>
    </xdr:from>
    <xdr:ext cx="534377" cy="259045"/>
    <xdr:sp macro="" textlink="">
      <xdr:nvSpPr>
        <xdr:cNvPr id="292" name="補助費等平均値テキスト"/>
        <xdr:cNvSpPr txBox="1"/>
      </xdr:nvSpPr>
      <xdr:spPr>
        <a:xfrm>
          <a:off x="10528300" y="621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54759</xdr:rowOff>
    </xdr:from>
    <xdr:to>
      <xdr:col>50</xdr:col>
      <xdr:colOff>114300</xdr:colOff>
      <xdr:row>36</xdr:row>
      <xdr:rowOff>7079</xdr:rowOff>
    </xdr:to>
    <xdr:cxnSp macro="">
      <xdr:nvCxnSpPr>
        <xdr:cNvPr id="294" name="直線コネクタ 293"/>
        <xdr:cNvCxnSpPr/>
      </xdr:nvCxnSpPr>
      <xdr:spPr>
        <a:xfrm flipV="1">
          <a:off x="8750300" y="5712609"/>
          <a:ext cx="889000" cy="46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165440</xdr:rowOff>
    </xdr:from>
    <xdr:ext cx="534377" cy="259045"/>
    <xdr:sp macro="" textlink="">
      <xdr:nvSpPr>
        <xdr:cNvPr id="296" name="テキスト ボックス 295"/>
        <xdr:cNvSpPr txBox="1"/>
      </xdr:nvSpPr>
      <xdr:spPr>
        <a:xfrm>
          <a:off x="9372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5392</xdr:rowOff>
    </xdr:from>
    <xdr:to>
      <xdr:col>45</xdr:col>
      <xdr:colOff>177800</xdr:colOff>
      <xdr:row>36</xdr:row>
      <xdr:rowOff>7079</xdr:rowOff>
    </xdr:to>
    <xdr:cxnSp macro="">
      <xdr:nvCxnSpPr>
        <xdr:cNvPr id="297" name="直線コネクタ 296"/>
        <xdr:cNvCxnSpPr/>
      </xdr:nvCxnSpPr>
      <xdr:spPr>
        <a:xfrm>
          <a:off x="7861300" y="6177592"/>
          <a:ext cx="889000" cy="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13791</xdr:rowOff>
    </xdr:from>
    <xdr:ext cx="534377" cy="259045"/>
    <xdr:sp macro="" textlink="">
      <xdr:nvSpPr>
        <xdr:cNvPr id="299" name="テキスト ボックス 298"/>
        <xdr:cNvSpPr txBox="1"/>
      </xdr:nvSpPr>
      <xdr:spPr>
        <a:xfrm>
          <a:off x="8483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140538</xdr:rowOff>
    </xdr:from>
    <xdr:to>
      <xdr:col>41</xdr:col>
      <xdr:colOff>50800</xdr:colOff>
      <xdr:row>36</xdr:row>
      <xdr:rowOff>5392</xdr:rowOff>
    </xdr:to>
    <xdr:cxnSp macro="">
      <xdr:nvCxnSpPr>
        <xdr:cNvPr id="300" name="直線コネクタ 299"/>
        <xdr:cNvCxnSpPr/>
      </xdr:nvCxnSpPr>
      <xdr:spPr>
        <a:xfrm>
          <a:off x="6972300" y="6141288"/>
          <a:ext cx="889000" cy="3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158974</xdr:rowOff>
    </xdr:from>
    <xdr:ext cx="534377" cy="259045"/>
    <xdr:sp macro="" textlink="">
      <xdr:nvSpPr>
        <xdr:cNvPr id="302" name="テキスト ボックス 301"/>
        <xdr:cNvSpPr txBox="1"/>
      </xdr:nvSpPr>
      <xdr:spPr>
        <a:xfrm>
          <a:off x="7594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27333</xdr:rowOff>
    </xdr:from>
    <xdr:ext cx="534377" cy="259045"/>
    <xdr:sp macro="" textlink="">
      <xdr:nvSpPr>
        <xdr:cNvPr id="304" name="テキスト ボックス 303"/>
        <xdr:cNvSpPr txBox="1"/>
      </xdr:nvSpPr>
      <xdr:spPr>
        <a:xfrm>
          <a:off x="6705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152614</xdr:rowOff>
    </xdr:from>
    <xdr:to>
      <xdr:col>55</xdr:col>
      <xdr:colOff>50800</xdr:colOff>
      <xdr:row>34</xdr:row>
      <xdr:rowOff>82764</xdr:rowOff>
    </xdr:to>
    <xdr:sp macro="" textlink="">
      <xdr:nvSpPr>
        <xdr:cNvPr id="310" name="楕円 309"/>
        <xdr:cNvSpPr/>
      </xdr:nvSpPr>
      <xdr:spPr>
        <a:xfrm>
          <a:off x="10426700" y="581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4041</xdr:rowOff>
    </xdr:from>
    <xdr:ext cx="534377" cy="259045"/>
    <xdr:sp macro="" textlink="">
      <xdr:nvSpPr>
        <xdr:cNvPr id="311" name="補助費等該当値テキスト"/>
        <xdr:cNvSpPr txBox="1"/>
      </xdr:nvSpPr>
      <xdr:spPr>
        <a:xfrm>
          <a:off x="10528300" y="566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3959</xdr:rowOff>
    </xdr:from>
    <xdr:to>
      <xdr:col>50</xdr:col>
      <xdr:colOff>165100</xdr:colOff>
      <xdr:row>33</xdr:row>
      <xdr:rowOff>105559</xdr:rowOff>
    </xdr:to>
    <xdr:sp macro="" textlink="">
      <xdr:nvSpPr>
        <xdr:cNvPr id="312" name="楕円 311"/>
        <xdr:cNvSpPr/>
      </xdr:nvSpPr>
      <xdr:spPr>
        <a:xfrm>
          <a:off x="9588500" y="566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122086</xdr:rowOff>
    </xdr:from>
    <xdr:ext cx="534377" cy="259045"/>
    <xdr:sp macro="" textlink="">
      <xdr:nvSpPr>
        <xdr:cNvPr id="313" name="テキスト ボックス 312"/>
        <xdr:cNvSpPr txBox="1"/>
      </xdr:nvSpPr>
      <xdr:spPr>
        <a:xfrm>
          <a:off x="9372111" y="543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127729</xdr:rowOff>
    </xdr:from>
    <xdr:to>
      <xdr:col>46</xdr:col>
      <xdr:colOff>38100</xdr:colOff>
      <xdr:row>36</xdr:row>
      <xdr:rowOff>57879</xdr:rowOff>
    </xdr:to>
    <xdr:sp macro="" textlink="">
      <xdr:nvSpPr>
        <xdr:cNvPr id="314" name="楕円 313"/>
        <xdr:cNvSpPr/>
      </xdr:nvSpPr>
      <xdr:spPr>
        <a:xfrm>
          <a:off x="8699500" y="612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74406</xdr:rowOff>
    </xdr:from>
    <xdr:ext cx="534377" cy="259045"/>
    <xdr:sp macro="" textlink="">
      <xdr:nvSpPr>
        <xdr:cNvPr id="315" name="テキスト ボックス 314"/>
        <xdr:cNvSpPr txBox="1"/>
      </xdr:nvSpPr>
      <xdr:spPr>
        <a:xfrm>
          <a:off x="8483111" y="590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126042</xdr:rowOff>
    </xdr:from>
    <xdr:to>
      <xdr:col>41</xdr:col>
      <xdr:colOff>101600</xdr:colOff>
      <xdr:row>36</xdr:row>
      <xdr:rowOff>56192</xdr:rowOff>
    </xdr:to>
    <xdr:sp macro="" textlink="">
      <xdr:nvSpPr>
        <xdr:cNvPr id="316" name="楕円 315"/>
        <xdr:cNvSpPr/>
      </xdr:nvSpPr>
      <xdr:spPr>
        <a:xfrm>
          <a:off x="7810500" y="612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72719</xdr:rowOff>
    </xdr:from>
    <xdr:ext cx="534377" cy="259045"/>
    <xdr:sp macro="" textlink="">
      <xdr:nvSpPr>
        <xdr:cNvPr id="317" name="テキスト ボックス 316"/>
        <xdr:cNvSpPr txBox="1"/>
      </xdr:nvSpPr>
      <xdr:spPr>
        <a:xfrm>
          <a:off x="7594111" y="590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89738</xdr:rowOff>
    </xdr:from>
    <xdr:to>
      <xdr:col>36</xdr:col>
      <xdr:colOff>165100</xdr:colOff>
      <xdr:row>36</xdr:row>
      <xdr:rowOff>19888</xdr:rowOff>
    </xdr:to>
    <xdr:sp macro="" textlink="">
      <xdr:nvSpPr>
        <xdr:cNvPr id="318" name="楕円 317"/>
        <xdr:cNvSpPr/>
      </xdr:nvSpPr>
      <xdr:spPr>
        <a:xfrm>
          <a:off x="6921500" y="609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36415</xdr:rowOff>
    </xdr:from>
    <xdr:ext cx="534377" cy="259045"/>
    <xdr:sp macro="" textlink="">
      <xdr:nvSpPr>
        <xdr:cNvPr id="319" name="テキスト ボックス 318"/>
        <xdr:cNvSpPr txBox="1"/>
      </xdr:nvSpPr>
      <xdr:spPr>
        <a:xfrm>
          <a:off x="6705111" y="586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80563</xdr:rowOff>
    </xdr:from>
    <xdr:to>
      <xdr:col>55</xdr:col>
      <xdr:colOff>0</xdr:colOff>
      <xdr:row>58</xdr:row>
      <xdr:rowOff>85666</xdr:rowOff>
    </xdr:to>
    <xdr:cxnSp macro="">
      <xdr:nvCxnSpPr>
        <xdr:cNvPr id="346" name="直線コネクタ 345"/>
        <xdr:cNvCxnSpPr/>
      </xdr:nvCxnSpPr>
      <xdr:spPr>
        <a:xfrm>
          <a:off x="9639300" y="10024663"/>
          <a:ext cx="838200" cy="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58934</xdr:rowOff>
    </xdr:from>
    <xdr:to>
      <xdr:col>50</xdr:col>
      <xdr:colOff>114300</xdr:colOff>
      <xdr:row>58</xdr:row>
      <xdr:rowOff>80563</xdr:rowOff>
    </xdr:to>
    <xdr:cxnSp macro="">
      <xdr:nvCxnSpPr>
        <xdr:cNvPr id="349" name="直線コネクタ 348"/>
        <xdr:cNvCxnSpPr/>
      </xdr:nvCxnSpPr>
      <xdr:spPr>
        <a:xfrm>
          <a:off x="8750300" y="10003034"/>
          <a:ext cx="889000" cy="2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169754</xdr:rowOff>
    </xdr:from>
    <xdr:to>
      <xdr:col>45</xdr:col>
      <xdr:colOff>177800</xdr:colOff>
      <xdr:row>58</xdr:row>
      <xdr:rowOff>58934</xdr:rowOff>
    </xdr:to>
    <xdr:cxnSp macro="">
      <xdr:nvCxnSpPr>
        <xdr:cNvPr id="352" name="直線コネクタ 351"/>
        <xdr:cNvCxnSpPr/>
      </xdr:nvCxnSpPr>
      <xdr:spPr>
        <a:xfrm>
          <a:off x="7861300" y="9942404"/>
          <a:ext cx="889000" cy="6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169754</xdr:rowOff>
    </xdr:from>
    <xdr:to>
      <xdr:col>41</xdr:col>
      <xdr:colOff>50800</xdr:colOff>
      <xdr:row>58</xdr:row>
      <xdr:rowOff>33131</xdr:rowOff>
    </xdr:to>
    <xdr:cxnSp macro="">
      <xdr:nvCxnSpPr>
        <xdr:cNvPr id="355" name="直線コネクタ 354"/>
        <xdr:cNvCxnSpPr/>
      </xdr:nvCxnSpPr>
      <xdr:spPr>
        <a:xfrm flipV="1">
          <a:off x="6972300" y="9942404"/>
          <a:ext cx="889000" cy="3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72498</xdr:rowOff>
    </xdr:from>
    <xdr:ext cx="534377" cy="259045"/>
    <xdr:sp macro="" textlink="">
      <xdr:nvSpPr>
        <xdr:cNvPr id="357" name="テキスト ボックス 356"/>
        <xdr:cNvSpPr txBox="1"/>
      </xdr:nvSpPr>
      <xdr:spPr>
        <a:xfrm>
          <a:off x="7594111" y="100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34866</xdr:rowOff>
    </xdr:from>
    <xdr:to>
      <xdr:col>55</xdr:col>
      <xdr:colOff>50800</xdr:colOff>
      <xdr:row>58</xdr:row>
      <xdr:rowOff>136466</xdr:rowOff>
    </xdr:to>
    <xdr:sp macro="" textlink="">
      <xdr:nvSpPr>
        <xdr:cNvPr id="365" name="楕円 364"/>
        <xdr:cNvSpPr/>
      </xdr:nvSpPr>
      <xdr:spPr>
        <a:xfrm>
          <a:off x="10426700" y="997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121588</xdr:rowOff>
    </xdr:from>
    <xdr:ext cx="534377" cy="259045"/>
    <xdr:sp macro="" textlink="">
      <xdr:nvSpPr>
        <xdr:cNvPr id="366" name="普通建設事業費該当値テキスト"/>
        <xdr:cNvSpPr txBox="1"/>
      </xdr:nvSpPr>
      <xdr:spPr>
        <a:xfrm>
          <a:off x="10528300" y="989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29763</xdr:rowOff>
    </xdr:from>
    <xdr:to>
      <xdr:col>50</xdr:col>
      <xdr:colOff>165100</xdr:colOff>
      <xdr:row>58</xdr:row>
      <xdr:rowOff>131363</xdr:rowOff>
    </xdr:to>
    <xdr:sp macro="" textlink="">
      <xdr:nvSpPr>
        <xdr:cNvPr id="367" name="楕円 366"/>
        <xdr:cNvSpPr/>
      </xdr:nvSpPr>
      <xdr:spPr>
        <a:xfrm>
          <a:off x="9588500" y="997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122490</xdr:rowOff>
    </xdr:from>
    <xdr:ext cx="534377" cy="259045"/>
    <xdr:sp macro="" textlink="">
      <xdr:nvSpPr>
        <xdr:cNvPr id="368" name="テキスト ボックス 367"/>
        <xdr:cNvSpPr txBox="1"/>
      </xdr:nvSpPr>
      <xdr:spPr>
        <a:xfrm>
          <a:off x="9372111" y="1006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8134</xdr:rowOff>
    </xdr:from>
    <xdr:to>
      <xdr:col>46</xdr:col>
      <xdr:colOff>38100</xdr:colOff>
      <xdr:row>58</xdr:row>
      <xdr:rowOff>109734</xdr:rowOff>
    </xdr:to>
    <xdr:sp macro="" textlink="">
      <xdr:nvSpPr>
        <xdr:cNvPr id="369" name="楕円 368"/>
        <xdr:cNvSpPr/>
      </xdr:nvSpPr>
      <xdr:spPr>
        <a:xfrm>
          <a:off x="8699500" y="995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100861</xdr:rowOff>
    </xdr:from>
    <xdr:ext cx="534377" cy="259045"/>
    <xdr:sp macro="" textlink="">
      <xdr:nvSpPr>
        <xdr:cNvPr id="370" name="テキスト ボックス 369"/>
        <xdr:cNvSpPr txBox="1"/>
      </xdr:nvSpPr>
      <xdr:spPr>
        <a:xfrm>
          <a:off x="8483111" y="1004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118954</xdr:rowOff>
    </xdr:from>
    <xdr:to>
      <xdr:col>41</xdr:col>
      <xdr:colOff>101600</xdr:colOff>
      <xdr:row>58</xdr:row>
      <xdr:rowOff>49104</xdr:rowOff>
    </xdr:to>
    <xdr:sp macro="" textlink="">
      <xdr:nvSpPr>
        <xdr:cNvPr id="371" name="楕円 370"/>
        <xdr:cNvSpPr/>
      </xdr:nvSpPr>
      <xdr:spPr>
        <a:xfrm>
          <a:off x="7810500" y="989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65631</xdr:rowOff>
    </xdr:from>
    <xdr:ext cx="534377" cy="259045"/>
    <xdr:sp macro="" textlink="">
      <xdr:nvSpPr>
        <xdr:cNvPr id="372" name="テキスト ボックス 371"/>
        <xdr:cNvSpPr txBox="1"/>
      </xdr:nvSpPr>
      <xdr:spPr>
        <a:xfrm>
          <a:off x="7594111" y="966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153781</xdr:rowOff>
    </xdr:from>
    <xdr:to>
      <xdr:col>36</xdr:col>
      <xdr:colOff>165100</xdr:colOff>
      <xdr:row>58</xdr:row>
      <xdr:rowOff>83931</xdr:rowOff>
    </xdr:to>
    <xdr:sp macro="" textlink="">
      <xdr:nvSpPr>
        <xdr:cNvPr id="373" name="楕円 372"/>
        <xdr:cNvSpPr/>
      </xdr:nvSpPr>
      <xdr:spPr>
        <a:xfrm>
          <a:off x="6921500" y="992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75058</xdr:rowOff>
    </xdr:from>
    <xdr:ext cx="534377" cy="259045"/>
    <xdr:sp macro="" textlink="">
      <xdr:nvSpPr>
        <xdr:cNvPr id="374" name="テキスト ボックス 373"/>
        <xdr:cNvSpPr txBox="1"/>
      </xdr:nvSpPr>
      <xdr:spPr>
        <a:xfrm>
          <a:off x="6705111" y="1001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103761</xdr:rowOff>
    </xdr:from>
    <xdr:to>
      <xdr:col>55</xdr:col>
      <xdr:colOff>0</xdr:colOff>
      <xdr:row>78</xdr:row>
      <xdr:rowOff>121121</xdr:rowOff>
    </xdr:to>
    <xdr:cxnSp macro="">
      <xdr:nvCxnSpPr>
        <xdr:cNvPr id="401" name="直線コネクタ 400"/>
        <xdr:cNvCxnSpPr/>
      </xdr:nvCxnSpPr>
      <xdr:spPr>
        <a:xfrm>
          <a:off x="9639300" y="13476861"/>
          <a:ext cx="838200" cy="1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98789</xdr:rowOff>
    </xdr:from>
    <xdr:to>
      <xdr:col>50</xdr:col>
      <xdr:colOff>114300</xdr:colOff>
      <xdr:row>78</xdr:row>
      <xdr:rowOff>103761</xdr:rowOff>
    </xdr:to>
    <xdr:cxnSp macro="">
      <xdr:nvCxnSpPr>
        <xdr:cNvPr id="404" name="直線コネクタ 403"/>
        <xdr:cNvCxnSpPr/>
      </xdr:nvCxnSpPr>
      <xdr:spPr>
        <a:xfrm>
          <a:off x="8750300" y="13471889"/>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146183</xdr:rowOff>
    </xdr:from>
    <xdr:ext cx="534377" cy="259045"/>
    <xdr:sp macro="" textlink="">
      <xdr:nvSpPr>
        <xdr:cNvPr id="406" name="テキスト ボックス 405"/>
        <xdr:cNvSpPr txBox="1"/>
      </xdr:nvSpPr>
      <xdr:spPr>
        <a:xfrm>
          <a:off x="9372111" y="1351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39875</xdr:rowOff>
    </xdr:from>
    <xdr:to>
      <xdr:col>45</xdr:col>
      <xdr:colOff>177800</xdr:colOff>
      <xdr:row>78</xdr:row>
      <xdr:rowOff>98789</xdr:rowOff>
    </xdr:to>
    <xdr:cxnSp macro="">
      <xdr:nvCxnSpPr>
        <xdr:cNvPr id="407" name="直線コネクタ 406"/>
        <xdr:cNvCxnSpPr/>
      </xdr:nvCxnSpPr>
      <xdr:spPr>
        <a:xfrm>
          <a:off x="7861300" y="13412975"/>
          <a:ext cx="889000" cy="5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146212</xdr:rowOff>
    </xdr:from>
    <xdr:ext cx="534377" cy="259045"/>
    <xdr:sp macro="" textlink="">
      <xdr:nvSpPr>
        <xdr:cNvPr id="409" name="テキスト ボックス 408"/>
        <xdr:cNvSpPr txBox="1"/>
      </xdr:nvSpPr>
      <xdr:spPr>
        <a:xfrm>
          <a:off x="8483111" y="1351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39875</xdr:rowOff>
    </xdr:from>
    <xdr:to>
      <xdr:col>41</xdr:col>
      <xdr:colOff>50800</xdr:colOff>
      <xdr:row>78</xdr:row>
      <xdr:rowOff>54173</xdr:rowOff>
    </xdr:to>
    <xdr:cxnSp macro="">
      <xdr:nvCxnSpPr>
        <xdr:cNvPr id="410" name="直線コネクタ 409"/>
        <xdr:cNvCxnSpPr/>
      </xdr:nvCxnSpPr>
      <xdr:spPr>
        <a:xfrm flipV="1">
          <a:off x="6972300" y="13412975"/>
          <a:ext cx="889000" cy="1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146992</xdr:rowOff>
    </xdr:from>
    <xdr:ext cx="534377" cy="259045"/>
    <xdr:sp macro="" textlink="">
      <xdr:nvSpPr>
        <xdr:cNvPr id="412" name="テキスト ボックス 411"/>
        <xdr:cNvSpPr txBox="1"/>
      </xdr:nvSpPr>
      <xdr:spPr>
        <a:xfrm>
          <a:off x="7594111" y="135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126202</xdr:rowOff>
    </xdr:from>
    <xdr:ext cx="534377" cy="259045"/>
    <xdr:sp macro="" textlink="">
      <xdr:nvSpPr>
        <xdr:cNvPr id="414" name="テキスト ボックス 413"/>
        <xdr:cNvSpPr txBox="1"/>
      </xdr:nvSpPr>
      <xdr:spPr>
        <a:xfrm>
          <a:off x="6705111" y="134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70321</xdr:rowOff>
    </xdr:from>
    <xdr:to>
      <xdr:col>55</xdr:col>
      <xdr:colOff>50800</xdr:colOff>
      <xdr:row>79</xdr:row>
      <xdr:rowOff>471</xdr:rowOff>
    </xdr:to>
    <xdr:sp macro="" textlink="">
      <xdr:nvSpPr>
        <xdr:cNvPr id="420" name="楕円 419"/>
        <xdr:cNvSpPr/>
      </xdr:nvSpPr>
      <xdr:spPr>
        <a:xfrm>
          <a:off x="10426700" y="1344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37638</xdr:rowOff>
    </xdr:from>
    <xdr:ext cx="469744" cy="259045"/>
    <xdr:sp macro="" textlink="">
      <xdr:nvSpPr>
        <xdr:cNvPr id="421" name="普通建設事業費 （ うち新規整備　）該当値テキスト"/>
        <xdr:cNvSpPr txBox="1"/>
      </xdr:nvSpPr>
      <xdr:spPr>
        <a:xfrm>
          <a:off x="10528300" y="1341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52961</xdr:rowOff>
    </xdr:from>
    <xdr:to>
      <xdr:col>50</xdr:col>
      <xdr:colOff>165100</xdr:colOff>
      <xdr:row>78</xdr:row>
      <xdr:rowOff>154561</xdr:rowOff>
    </xdr:to>
    <xdr:sp macro="" textlink="">
      <xdr:nvSpPr>
        <xdr:cNvPr id="422" name="楕円 421"/>
        <xdr:cNvSpPr/>
      </xdr:nvSpPr>
      <xdr:spPr>
        <a:xfrm>
          <a:off x="9588500" y="1342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171088</xdr:rowOff>
    </xdr:from>
    <xdr:ext cx="534377" cy="259045"/>
    <xdr:sp macro="" textlink="">
      <xdr:nvSpPr>
        <xdr:cNvPr id="423" name="テキスト ボックス 422"/>
        <xdr:cNvSpPr txBox="1"/>
      </xdr:nvSpPr>
      <xdr:spPr>
        <a:xfrm>
          <a:off x="9372111" y="1320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47989</xdr:rowOff>
    </xdr:from>
    <xdr:to>
      <xdr:col>46</xdr:col>
      <xdr:colOff>38100</xdr:colOff>
      <xdr:row>78</xdr:row>
      <xdr:rowOff>149589</xdr:rowOff>
    </xdr:to>
    <xdr:sp macro="" textlink="">
      <xdr:nvSpPr>
        <xdr:cNvPr id="424" name="楕円 423"/>
        <xdr:cNvSpPr/>
      </xdr:nvSpPr>
      <xdr:spPr>
        <a:xfrm>
          <a:off x="8699500" y="1342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166116</xdr:rowOff>
    </xdr:from>
    <xdr:ext cx="534377" cy="259045"/>
    <xdr:sp macro="" textlink="">
      <xdr:nvSpPr>
        <xdr:cNvPr id="425" name="テキスト ボックス 424"/>
        <xdr:cNvSpPr txBox="1"/>
      </xdr:nvSpPr>
      <xdr:spPr>
        <a:xfrm>
          <a:off x="8483111" y="1319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160525</xdr:rowOff>
    </xdr:from>
    <xdr:to>
      <xdr:col>41</xdr:col>
      <xdr:colOff>101600</xdr:colOff>
      <xdr:row>78</xdr:row>
      <xdr:rowOff>90675</xdr:rowOff>
    </xdr:to>
    <xdr:sp macro="" textlink="">
      <xdr:nvSpPr>
        <xdr:cNvPr id="426" name="楕円 425"/>
        <xdr:cNvSpPr/>
      </xdr:nvSpPr>
      <xdr:spPr>
        <a:xfrm>
          <a:off x="7810500" y="1336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107202</xdr:rowOff>
    </xdr:from>
    <xdr:ext cx="534377" cy="259045"/>
    <xdr:sp macro="" textlink="">
      <xdr:nvSpPr>
        <xdr:cNvPr id="427" name="テキスト ボックス 426"/>
        <xdr:cNvSpPr txBox="1"/>
      </xdr:nvSpPr>
      <xdr:spPr>
        <a:xfrm>
          <a:off x="7594111" y="1313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3373</xdr:rowOff>
    </xdr:from>
    <xdr:to>
      <xdr:col>36</xdr:col>
      <xdr:colOff>165100</xdr:colOff>
      <xdr:row>78</xdr:row>
      <xdr:rowOff>104973</xdr:rowOff>
    </xdr:to>
    <xdr:sp macro="" textlink="">
      <xdr:nvSpPr>
        <xdr:cNvPr id="428" name="楕円 427"/>
        <xdr:cNvSpPr/>
      </xdr:nvSpPr>
      <xdr:spPr>
        <a:xfrm>
          <a:off x="6921500" y="133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121500</xdr:rowOff>
    </xdr:from>
    <xdr:ext cx="534377" cy="259045"/>
    <xdr:sp macro="" textlink="">
      <xdr:nvSpPr>
        <xdr:cNvPr id="429" name="テキスト ボックス 428"/>
        <xdr:cNvSpPr txBox="1"/>
      </xdr:nvSpPr>
      <xdr:spPr>
        <a:xfrm>
          <a:off x="6705111" y="1315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163528</xdr:rowOff>
    </xdr:from>
    <xdr:to>
      <xdr:col>55</xdr:col>
      <xdr:colOff>0</xdr:colOff>
      <xdr:row>98</xdr:row>
      <xdr:rowOff>167619</xdr:rowOff>
    </xdr:to>
    <xdr:cxnSp macro="">
      <xdr:nvCxnSpPr>
        <xdr:cNvPr id="458" name="直線コネクタ 457"/>
        <xdr:cNvCxnSpPr/>
      </xdr:nvCxnSpPr>
      <xdr:spPr>
        <a:xfrm flipV="1">
          <a:off x="9639300" y="16965628"/>
          <a:ext cx="838200" cy="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167619</xdr:rowOff>
    </xdr:from>
    <xdr:to>
      <xdr:col>50</xdr:col>
      <xdr:colOff>114300</xdr:colOff>
      <xdr:row>99</xdr:row>
      <xdr:rowOff>315</xdr:rowOff>
    </xdr:to>
    <xdr:cxnSp macro="">
      <xdr:nvCxnSpPr>
        <xdr:cNvPr id="461" name="直線コネクタ 460"/>
        <xdr:cNvCxnSpPr/>
      </xdr:nvCxnSpPr>
      <xdr:spPr>
        <a:xfrm flipV="1">
          <a:off x="8750300" y="16969719"/>
          <a:ext cx="889000" cy="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315</xdr:rowOff>
    </xdr:from>
    <xdr:to>
      <xdr:col>45</xdr:col>
      <xdr:colOff>177800</xdr:colOff>
      <xdr:row>99</xdr:row>
      <xdr:rowOff>11912</xdr:rowOff>
    </xdr:to>
    <xdr:cxnSp macro="">
      <xdr:nvCxnSpPr>
        <xdr:cNvPr id="464" name="直線コネクタ 463"/>
        <xdr:cNvCxnSpPr/>
      </xdr:nvCxnSpPr>
      <xdr:spPr>
        <a:xfrm flipV="1">
          <a:off x="7861300" y="16973865"/>
          <a:ext cx="889000" cy="1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11912</xdr:rowOff>
    </xdr:from>
    <xdr:to>
      <xdr:col>41</xdr:col>
      <xdr:colOff>50800</xdr:colOff>
      <xdr:row>99</xdr:row>
      <xdr:rowOff>44366</xdr:rowOff>
    </xdr:to>
    <xdr:cxnSp macro="">
      <xdr:nvCxnSpPr>
        <xdr:cNvPr id="467" name="直線コネクタ 466"/>
        <xdr:cNvCxnSpPr/>
      </xdr:nvCxnSpPr>
      <xdr:spPr>
        <a:xfrm flipV="1">
          <a:off x="6972300" y="16985462"/>
          <a:ext cx="889000" cy="3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112728</xdr:rowOff>
    </xdr:from>
    <xdr:to>
      <xdr:col>55</xdr:col>
      <xdr:colOff>50800</xdr:colOff>
      <xdr:row>99</xdr:row>
      <xdr:rowOff>42878</xdr:rowOff>
    </xdr:to>
    <xdr:sp macro="" textlink="">
      <xdr:nvSpPr>
        <xdr:cNvPr id="477" name="楕円 476"/>
        <xdr:cNvSpPr/>
      </xdr:nvSpPr>
      <xdr:spPr>
        <a:xfrm>
          <a:off x="10426700" y="169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27655</xdr:rowOff>
    </xdr:from>
    <xdr:ext cx="469744" cy="259045"/>
    <xdr:sp macro="" textlink="">
      <xdr:nvSpPr>
        <xdr:cNvPr id="478" name="普通建設事業費 （ うち更新整備　）該当値テキスト"/>
        <xdr:cNvSpPr txBox="1"/>
      </xdr:nvSpPr>
      <xdr:spPr>
        <a:xfrm>
          <a:off x="10528300" y="1682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116819</xdr:rowOff>
    </xdr:from>
    <xdr:to>
      <xdr:col>50</xdr:col>
      <xdr:colOff>165100</xdr:colOff>
      <xdr:row>99</xdr:row>
      <xdr:rowOff>46969</xdr:rowOff>
    </xdr:to>
    <xdr:sp macro="" textlink="">
      <xdr:nvSpPr>
        <xdr:cNvPr id="479" name="楕円 478"/>
        <xdr:cNvSpPr/>
      </xdr:nvSpPr>
      <xdr:spPr>
        <a:xfrm>
          <a:off x="9588500" y="1691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38096</xdr:rowOff>
    </xdr:from>
    <xdr:ext cx="469744" cy="259045"/>
    <xdr:sp macro="" textlink="">
      <xdr:nvSpPr>
        <xdr:cNvPr id="480" name="テキスト ボックス 479"/>
        <xdr:cNvSpPr txBox="1"/>
      </xdr:nvSpPr>
      <xdr:spPr>
        <a:xfrm>
          <a:off x="9404428" y="1701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120965</xdr:rowOff>
    </xdr:from>
    <xdr:to>
      <xdr:col>46</xdr:col>
      <xdr:colOff>38100</xdr:colOff>
      <xdr:row>99</xdr:row>
      <xdr:rowOff>51115</xdr:rowOff>
    </xdr:to>
    <xdr:sp macro="" textlink="">
      <xdr:nvSpPr>
        <xdr:cNvPr id="481" name="楕円 480"/>
        <xdr:cNvSpPr/>
      </xdr:nvSpPr>
      <xdr:spPr>
        <a:xfrm>
          <a:off x="8699500" y="1692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42242</xdr:rowOff>
    </xdr:from>
    <xdr:ext cx="469744" cy="259045"/>
    <xdr:sp macro="" textlink="">
      <xdr:nvSpPr>
        <xdr:cNvPr id="482" name="テキスト ボックス 481"/>
        <xdr:cNvSpPr txBox="1"/>
      </xdr:nvSpPr>
      <xdr:spPr>
        <a:xfrm>
          <a:off x="8515428" y="1701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132562</xdr:rowOff>
    </xdr:from>
    <xdr:to>
      <xdr:col>41</xdr:col>
      <xdr:colOff>101600</xdr:colOff>
      <xdr:row>99</xdr:row>
      <xdr:rowOff>62712</xdr:rowOff>
    </xdr:to>
    <xdr:sp macro="" textlink="">
      <xdr:nvSpPr>
        <xdr:cNvPr id="483" name="楕円 482"/>
        <xdr:cNvSpPr/>
      </xdr:nvSpPr>
      <xdr:spPr>
        <a:xfrm>
          <a:off x="7810500" y="1693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53839</xdr:rowOff>
    </xdr:from>
    <xdr:ext cx="469744" cy="259045"/>
    <xdr:sp macro="" textlink="">
      <xdr:nvSpPr>
        <xdr:cNvPr id="484" name="テキスト ボックス 483"/>
        <xdr:cNvSpPr txBox="1"/>
      </xdr:nvSpPr>
      <xdr:spPr>
        <a:xfrm>
          <a:off x="7626428" y="1702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165016</xdr:rowOff>
    </xdr:from>
    <xdr:to>
      <xdr:col>36</xdr:col>
      <xdr:colOff>165100</xdr:colOff>
      <xdr:row>99</xdr:row>
      <xdr:rowOff>95166</xdr:rowOff>
    </xdr:to>
    <xdr:sp macro="" textlink="">
      <xdr:nvSpPr>
        <xdr:cNvPr id="485" name="楕円 484"/>
        <xdr:cNvSpPr/>
      </xdr:nvSpPr>
      <xdr:spPr>
        <a:xfrm>
          <a:off x="6921500" y="1696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99</xdr:row>
      <xdr:rowOff>86293</xdr:rowOff>
    </xdr:from>
    <xdr:ext cx="313932" cy="259045"/>
    <xdr:sp macro="" textlink="">
      <xdr:nvSpPr>
        <xdr:cNvPr id="486" name="テキスト ボックス 485"/>
        <xdr:cNvSpPr txBox="1"/>
      </xdr:nvSpPr>
      <xdr:spPr>
        <a:xfrm>
          <a:off x="6815333" y="170598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126712</xdr:rowOff>
    </xdr:from>
    <xdr:to>
      <xdr:col>85</xdr:col>
      <xdr:colOff>127000</xdr:colOff>
      <xdr:row>39</xdr:row>
      <xdr:rowOff>4677</xdr:rowOff>
    </xdr:to>
    <xdr:cxnSp macro="">
      <xdr:nvCxnSpPr>
        <xdr:cNvPr id="515" name="直線コネクタ 514"/>
        <xdr:cNvCxnSpPr/>
      </xdr:nvCxnSpPr>
      <xdr:spPr>
        <a:xfrm flipV="1">
          <a:off x="15481300" y="6641812"/>
          <a:ext cx="838200" cy="4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135812</xdr:rowOff>
    </xdr:from>
    <xdr:ext cx="469744" cy="259045"/>
    <xdr:sp macro="" textlink="">
      <xdr:nvSpPr>
        <xdr:cNvPr id="516" name="災害復旧事業費平均値テキスト"/>
        <xdr:cNvSpPr txBox="1"/>
      </xdr:nvSpPr>
      <xdr:spPr>
        <a:xfrm>
          <a:off x="16370300" y="665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4677</xdr:rowOff>
    </xdr:from>
    <xdr:to>
      <xdr:col>81</xdr:col>
      <xdr:colOff>50800</xdr:colOff>
      <xdr:row>39</xdr:row>
      <xdr:rowOff>41006</xdr:rowOff>
    </xdr:to>
    <xdr:cxnSp macro="">
      <xdr:nvCxnSpPr>
        <xdr:cNvPr id="518" name="直線コネクタ 517"/>
        <xdr:cNvCxnSpPr/>
      </xdr:nvCxnSpPr>
      <xdr:spPr>
        <a:xfrm flipV="1">
          <a:off x="14592300" y="6691227"/>
          <a:ext cx="889000" cy="3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80685</xdr:rowOff>
    </xdr:from>
    <xdr:ext cx="469744" cy="259045"/>
    <xdr:sp macro="" textlink="">
      <xdr:nvSpPr>
        <xdr:cNvPr id="520" name="テキスト ボックス 519"/>
        <xdr:cNvSpPr txBox="1"/>
      </xdr:nvSpPr>
      <xdr:spPr>
        <a:xfrm>
          <a:off x="15246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40838</xdr:rowOff>
    </xdr:from>
    <xdr:to>
      <xdr:col>76</xdr:col>
      <xdr:colOff>114300</xdr:colOff>
      <xdr:row>39</xdr:row>
      <xdr:rowOff>41006</xdr:rowOff>
    </xdr:to>
    <xdr:cxnSp macro="">
      <xdr:nvCxnSpPr>
        <xdr:cNvPr id="521" name="直線コネクタ 520"/>
        <xdr:cNvCxnSpPr/>
      </xdr:nvCxnSpPr>
      <xdr:spPr>
        <a:xfrm>
          <a:off x="13703300" y="6727388"/>
          <a:ext cx="8890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83779</xdr:rowOff>
    </xdr:from>
    <xdr:ext cx="378565" cy="259045"/>
    <xdr:sp macro="" textlink="">
      <xdr:nvSpPr>
        <xdr:cNvPr id="523" name="テキスト ボックス 522"/>
        <xdr:cNvSpPr txBox="1"/>
      </xdr:nvSpPr>
      <xdr:spPr>
        <a:xfrm>
          <a:off x="14403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40838</xdr:rowOff>
    </xdr:from>
    <xdr:to>
      <xdr:col>71</xdr:col>
      <xdr:colOff>177800</xdr:colOff>
      <xdr:row>39</xdr:row>
      <xdr:rowOff>42694</xdr:rowOff>
    </xdr:to>
    <xdr:cxnSp macro="">
      <xdr:nvCxnSpPr>
        <xdr:cNvPr id="524" name="直線コネクタ 523"/>
        <xdr:cNvCxnSpPr/>
      </xdr:nvCxnSpPr>
      <xdr:spPr>
        <a:xfrm flipV="1">
          <a:off x="12814300" y="6727388"/>
          <a:ext cx="889000" cy="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75912</xdr:rowOff>
    </xdr:from>
    <xdr:to>
      <xdr:col>85</xdr:col>
      <xdr:colOff>177800</xdr:colOff>
      <xdr:row>39</xdr:row>
      <xdr:rowOff>6062</xdr:rowOff>
    </xdr:to>
    <xdr:sp macro="" textlink="">
      <xdr:nvSpPr>
        <xdr:cNvPr id="534" name="楕円 533"/>
        <xdr:cNvSpPr/>
      </xdr:nvSpPr>
      <xdr:spPr>
        <a:xfrm>
          <a:off x="16268700" y="659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35289</xdr:rowOff>
    </xdr:from>
    <xdr:ext cx="534377" cy="259045"/>
    <xdr:sp macro="" textlink="">
      <xdr:nvSpPr>
        <xdr:cNvPr id="535" name="災害復旧事業費該当値テキスト"/>
        <xdr:cNvSpPr txBox="1"/>
      </xdr:nvSpPr>
      <xdr:spPr>
        <a:xfrm>
          <a:off x="16370300" y="637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125327</xdr:rowOff>
    </xdr:from>
    <xdr:to>
      <xdr:col>81</xdr:col>
      <xdr:colOff>101600</xdr:colOff>
      <xdr:row>39</xdr:row>
      <xdr:rowOff>55477</xdr:rowOff>
    </xdr:to>
    <xdr:sp macro="" textlink="">
      <xdr:nvSpPr>
        <xdr:cNvPr id="536" name="楕円 535"/>
        <xdr:cNvSpPr/>
      </xdr:nvSpPr>
      <xdr:spPr>
        <a:xfrm>
          <a:off x="15430500" y="664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72004</xdr:rowOff>
    </xdr:from>
    <xdr:ext cx="534377" cy="259045"/>
    <xdr:sp macro="" textlink="">
      <xdr:nvSpPr>
        <xdr:cNvPr id="537" name="テキスト ボックス 536"/>
        <xdr:cNvSpPr txBox="1"/>
      </xdr:nvSpPr>
      <xdr:spPr>
        <a:xfrm>
          <a:off x="15214111" y="641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161656</xdr:rowOff>
    </xdr:from>
    <xdr:to>
      <xdr:col>76</xdr:col>
      <xdr:colOff>165100</xdr:colOff>
      <xdr:row>39</xdr:row>
      <xdr:rowOff>91806</xdr:rowOff>
    </xdr:to>
    <xdr:sp macro="" textlink="">
      <xdr:nvSpPr>
        <xdr:cNvPr id="538" name="楕円 537"/>
        <xdr:cNvSpPr/>
      </xdr:nvSpPr>
      <xdr:spPr>
        <a:xfrm>
          <a:off x="14541500" y="667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108333</xdr:rowOff>
    </xdr:from>
    <xdr:ext cx="378565" cy="259045"/>
    <xdr:sp macro="" textlink="">
      <xdr:nvSpPr>
        <xdr:cNvPr id="539" name="テキスト ボックス 538"/>
        <xdr:cNvSpPr txBox="1"/>
      </xdr:nvSpPr>
      <xdr:spPr>
        <a:xfrm>
          <a:off x="14403017" y="645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161488</xdr:rowOff>
    </xdr:from>
    <xdr:to>
      <xdr:col>72</xdr:col>
      <xdr:colOff>38100</xdr:colOff>
      <xdr:row>39</xdr:row>
      <xdr:rowOff>91638</xdr:rowOff>
    </xdr:to>
    <xdr:sp macro="" textlink="">
      <xdr:nvSpPr>
        <xdr:cNvPr id="540" name="楕円 539"/>
        <xdr:cNvSpPr/>
      </xdr:nvSpPr>
      <xdr:spPr>
        <a:xfrm>
          <a:off x="13652500" y="667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82765</xdr:rowOff>
    </xdr:from>
    <xdr:ext cx="378565" cy="259045"/>
    <xdr:sp macro="" textlink="">
      <xdr:nvSpPr>
        <xdr:cNvPr id="541" name="テキスト ボックス 540"/>
        <xdr:cNvSpPr txBox="1"/>
      </xdr:nvSpPr>
      <xdr:spPr>
        <a:xfrm>
          <a:off x="13514017" y="6769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163344</xdr:rowOff>
    </xdr:from>
    <xdr:to>
      <xdr:col>67</xdr:col>
      <xdr:colOff>101600</xdr:colOff>
      <xdr:row>39</xdr:row>
      <xdr:rowOff>93494</xdr:rowOff>
    </xdr:to>
    <xdr:sp macro="" textlink="">
      <xdr:nvSpPr>
        <xdr:cNvPr id="542" name="楕円 541"/>
        <xdr:cNvSpPr/>
      </xdr:nvSpPr>
      <xdr:spPr>
        <a:xfrm>
          <a:off x="12763500" y="667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84621</xdr:rowOff>
    </xdr:from>
    <xdr:ext cx="378565" cy="259045"/>
    <xdr:sp macro="" textlink="">
      <xdr:nvSpPr>
        <xdr:cNvPr id="543" name="テキスト ボックス 542"/>
        <xdr:cNvSpPr txBox="1"/>
      </xdr:nvSpPr>
      <xdr:spPr>
        <a:xfrm>
          <a:off x="12625017" y="6771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107709</xdr:rowOff>
    </xdr:from>
    <xdr:to>
      <xdr:col>85</xdr:col>
      <xdr:colOff>127000</xdr:colOff>
      <xdr:row>75</xdr:row>
      <xdr:rowOff>142837</xdr:rowOff>
    </xdr:to>
    <xdr:cxnSp macro="">
      <xdr:nvCxnSpPr>
        <xdr:cNvPr id="621" name="直線コネクタ 620"/>
        <xdr:cNvCxnSpPr/>
      </xdr:nvCxnSpPr>
      <xdr:spPr>
        <a:xfrm>
          <a:off x="15481300" y="12795009"/>
          <a:ext cx="838200" cy="20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84217</xdr:rowOff>
    </xdr:from>
    <xdr:ext cx="534377" cy="259045"/>
    <xdr:sp macro="" textlink="">
      <xdr:nvSpPr>
        <xdr:cNvPr id="622" name="公債費平均値テキスト"/>
        <xdr:cNvSpPr txBox="1"/>
      </xdr:nvSpPr>
      <xdr:spPr>
        <a:xfrm>
          <a:off x="16370300" y="1311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107709</xdr:rowOff>
    </xdr:from>
    <xdr:to>
      <xdr:col>81</xdr:col>
      <xdr:colOff>50800</xdr:colOff>
      <xdr:row>75</xdr:row>
      <xdr:rowOff>7620</xdr:rowOff>
    </xdr:to>
    <xdr:cxnSp macro="">
      <xdr:nvCxnSpPr>
        <xdr:cNvPr id="624" name="直線コネクタ 623"/>
        <xdr:cNvCxnSpPr/>
      </xdr:nvCxnSpPr>
      <xdr:spPr>
        <a:xfrm flipV="1">
          <a:off x="14592300" y="12795009"/>
          <a:ext cx="889000" cy="7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21214</xdr:rowOff>
    </xdr:from>
    <xdr:ext cx="534377" cy="259045"/>
    <xdr:sp macro="" textlink="">
      <xdr:nvSpPr>
        <xdr:cNvPr id="626" name="テキスト ボックス 625"/>
        <xdr:cNvSpPr txBox="1"/>
      </xdr:nvSpPr>
      <xdr:spPr>
        <a:xfrm>
          <a:off x="15214111" y="132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127939</xdr:rowOff>
    </xdr:from>
    <xdr:to>
      <xdr:col>76</xdr:col>
      <xdr:colOff>114300</xdr:colOff>
      <xdr:row>75</xdr:row>
      <xdr:rowOff>7620</xdr:rowOff>
    </xdr:to>
    <xdr:cxnSp macro="">
      <xdr:nvCxnSpPr>
        <xdr:cNvPr id="627" name="直線コネクタ 626"/>
        <xdr:cNvCxnSpPr/>
      </xdr:nvCxnSpPr>
      <xdr:spPr>
        <a:xfrm>
          <a:off x="13703300" y="12815239"/>
          <a:ext cx="889000" cy="5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23944</xdr:rowOff>
    </xdr:from>
    <xdr:ext cx="534377" cy="259045"/>
    <xdr:sp macro="" textlink="">
      <xdr:nvSpPr>
        <xdr:cNvPr id="629" name="テキスト ボックス 628"/>
        <xdr:cNvSpPr txBox="1"/>
      </xdr:nvSpPr>
      <xdr:spPr>
        <a:xfrm>
          <a:off x="14325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127939</xdr:rowOff>
    </xdr:from>
    <xdr:to>
      <xdr:col>71</xdr:col>
      <xdr:colOff>177800</xdr:colOff>
      <xdr:row>75</xdr:row>
      <xdr:rowOff>30290</xdr:rowOff>
    </xdr:to>
    <xdr:cxnSp macro="">
      <xdr:nvCxnSpPr>
        <xdr:cNvPr id="630" name="直線コネクタ 629"/>
        <xdr:cNvCxnSpPr/>
      </xdr:nvCxnSpPr>
      <xdr:spPr>
        <a:xfrm flipV="1">
          <a:off x="12814300" y="12815239"/>
          <a:ext cx="889000" cy="7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26103</xdr:rowOff>
    </xdr:from>
    <xdr:ext cx="534377" cy="259045"/>
    <xdr:sp macro="" textlink="">
      <xdr:nvSpPr>
        <xdr:cNvPr id="632" name="テキスト ボックス 631"/>
        <xdr:cNvSpPr txBox="1"/>
      </xdr:nvSpPr>
      <xdr:spPr>
        <a:xfrm>
          <a:off x="13436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51694</xdr:rowOff>
    </xdr:from>
    <xdr:ext cx="534377" cy="259045"/>
    <xdr:sp macro="" textlink="">
      <xdr:nvSpPr>
        <xdr:cNvPr id="634" name="テキスト ボックス 633"/>
        <xdr:cNvSpPr txBox="1"/>
      </xdr:nvSpPr>
      <xdr:spPr>
        <a:xfrm>
          <a:off x="12547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92037</xdr:rowOff>
    </xdr:from>
    <xdr:to>
      <xdr:col>85</xdr:col>
      <xdr:colOff>177800</xdr:colOff>
      <xdr:row>76</xdr:row>
      <xdr:rowOff>22188</xdr:rowOff>
    </xdr:to>
    <xdr:sp macro="" textlink="">
      <xdr:nvSpPr>
        <xdr:cNvPr id="640" name="楕円 639"/>
        <xdr:cNvSpPr/>
      </xdr:nvSpPr>
      <xdr:spPr>
        <a:xfrm>
          <a:off x="16268700" y="129507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114914</xdr:rowOff>
    </xdr:from>
    <xdr:ext cx="534377" cy="259045"/>
    <xdr:sp macro="" textlink="">
      <xdr:nvSpPr>
        <xdr:cNvPr id="641" name="公債費該当値テキスト"/>
        <xdr:cNvSpPr txBox="1"/>
      </xdr:nvSpPr>
      <xdr:spPr>
        <a:xfrm>
          <a:off x="16370300" y="1280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56909</xdr:rowOff>
    </xdr:from>
    <xdr:to>
      <xdr:col>81</xdr:col>
      <xdr:colOff>101600</xdr:colOff>
      <xdr:row>74</xdr:row>
      <xdr:rowOff>158509</xdr:rowOff>
    </xdr:to>
    <xdr:sp macro="" textlink="">
      <xdr:nvSpPr>
        <xdr:cNvPr id="642" name="楕円 641"/>
        <xdr:cNvSpPr/>
      </xdr:nvSpPr>
      <xdr:spPr>
        <a:xfrm>
          <a:off x="15430500" y="1274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3586</xdr:rowOff>
    </xdr:from>
    <xdr:ext cx="534377" cy="259045"/>
    <xdr:sp macro="" textlink="">
      <xdr:nvSpPr>
        <xdr:cNvPr id="643" name="テキスト ボックス 642"/>
        <xdr:cNvSpPr txBox="1"/>
      </xdr:nvSpPr>
      <xdr:spPr>
        <a:xfrm>
          <a:off x="15214111" y="1251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128270</xdr:rowOff>
    </xdr:from>
    <xdr:to>
      <xdr:col>76</xdr:col>
      <xdr:colOff>165100</xdr:colOff>
      <xdr:row>75</xdr:row>
      <xdr:rowOff>58420</xdr:rowOff>
    </xdr:to>
    <xdr:sp macro="" textlink="">
      <xdr:nvSpPr>
        <xdr:cNvPr id="644" name="楕円 643"/>
        <xdr:cNvSpPr/>
      </xdr:nvSpPr>
      <xdr:spPr>
        <a:xfrm>
          <a:off x="14541500" y="1281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74947</xdr:rowOff>
    </xdr:from>
    <xdr:ext cx="534377" cy="259045"/>
    <xdr:sp macro="" textlink="">
      <xdr:nvSpPr>
        <xdr:cNvPr id="645" name="テキスト ボックス 644"/>
        <xdr:cNvSpPr txBox="1"/>
      </xdr:nvSpPr>
      <xdr:spPr>
        <a:xfrm>
          <a:off x="14325111" y="1259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77139</xdr:rowOff>
    </xdr:from>
    <xdr:to>
      <xdr:col>72</xdr:col>
      <xdr:colOff>38100</xdr:colOff>
      <xdr:row>75</xdr:row>
      <xdr:rowOff>7289</xdr:rowOff>
    </xdr:to>
    <xdr:sp macro="" textlink="">
      <xdr:nvSpPr>
        <xdr:cNvPr id="646" name="楕円 645"/>
        <xdr:cNvSpPr/>
      </xdr:nvSpPr>
      <xdr:spPr>
        <a:xfrm>
          <a:off x="13652500" y="1276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23816</xdr:rowOff>
    </xdr:from>
    <xdr:ext cx="534377" cy="259045"/>
    <xdr:sp macro="" textlink="">
      <xdr:nvSpPr>
        <xdr:cNvPr id="647" name="テキスト ボックス 646"/>
        <xdr:cNvSpPr txBox="1"/>
      </xdr:nvSpPr>
      <xdr:spPr>
        <a:xfrm>
          <a:off x="13436111" y="1253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150940</xdr:rowOff>
    </xdr:from>
    <xdr:to>
      <xdr:col>67</xdr:col>
      <xdr:colOff>101600</xdr:colOff>
      <xdr:row>75</xdr:row>
      <xdr:rowOff>81090</xdr:rowOff>
    </xdr:to>
    <xdr:sp macro="" textlink="">
      <xdr:nvSpPr>
        <xdr:cNvPr id="648" name="楕円 647"/>
        <xdr:cNvSpPr/>
      </xdr:nvSpPr>
      <xdr:spPr>
        <a:xfrm>
          <a:off x="12763500" y="128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97617</xdr:rowOff>
    </xdr:from>
    <xdr:ext cx="534377" cy="259045"/>
    <xdr:sp macro="" textlink="">
      <xdr:nvSpPr>
        <xdr:cNvPr id="649" name="テキスト ボックス 648"/>
        <xdr:cNvSpPr txBox="1"/>
      </xdr:nvSpPr>
      <xdr:spPr>
        <a:xfrm>
          <a:off x="12547111" y="1261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89218</xdr:rowOff>
    </xdr:from>
    <xdr:to>
      <xdr:col>85</xdr:col>
      <xdr:colOff>127000</xdr:colOff>
      <xdr:row>98</xdr:row>
      <xdr:rowOff>109919</xdr:rowOff>
    </xdr:to>
    <xdr:cxnSp macro="">
      <xdr:nvCxnSpPr>
        <xdr:cNvPr id="678" name="直線コネクタ 677"/>
        <xdr:cNvCxnSpPr/>
      </xdr:nvCxnSpPr>
      <xdr:spPr>
        <a:xfrm flipV="1">
          <a:off x="15481300" y="16891318"/>
          <a:ext cx="8382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70205</xdr:rowOff>
    </xdr:from>
    <xdr:to>
      <xdr:col>81</xdr:col>
      <xdr:colOff>50800</xdr:colOff>
      <xdr:row>98</xdr:row>
      <xdr:rowOff>109919</xdr:rowOff>
    </xdr:to>
    <xdr:cxnSp macro="">
      <xdr:nvCxnSpPr>
        <xdr:cNvPr id="681" name="直線コネクタ 680"/>
        <xdr:cNvCxnSpPr/>
      </xdr:nvCxnSpPr>
      <xdr:spPr>
        <a:xfrm>
          <a:off x="14592300" y="16700855"/>
          <a:ext cx="889000" cy="2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70205</xdr:rowOff>
    </xdr:from>
    <xdr:to>
      <xdr:col>76</xdr:col>
      <xdr:colOff>114300</xdr:colOff>
      <xdr:row>98</xdr:row>
      <xdr:rowOff>116027</xdr:rowOff>
    </xdr:to>
    <xdr:cxnSp macro="">
      <xdr:nvCxnSpPr>
        <xdr:cNvPr id="684" name="直線コネクタ 683"/>
        <xdr:cNvCxnSpPr/>
      </xdr:nvCxnSpPr>
      <xdr:spPr>
        <a:xfrm flipV="1">
          <a:off x="13703300" y="16700855"/>
          <a:ext cx="889000" cy="2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52836</xdr:rowOff>
    </xdr:from>
    <xdr:ext cx="534377" cy="259045"/>
    <xdr:sp macro="" textlink="">
      <xdr:nvSpPr>
        <xdr:cNvPr id="686" name="テキスト ボックス 685"/>
        <xdr:cNvSpPr txBox="1"/>
      </xdr:nvSpPr>
      <xdr:spPr>
        <a:xfrm>
          <a:off x="14325111" y="1685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55359</xdr:rowOff>
    </xdr:from>
    <xdr:to>
      <xdr:col>71</xdr:col>
      <xdr:colOff>177800</xdr:colOff>
      <xdr:row>98</xdr:row>
      <xdr:rowOff>116027</xdr:rowOff>
    </xdr:to>
    <xdr:cxnSp macro="">
      <xdr:nvCxnSpPr>
        <xdr:cNvPr id="687" name="直線コネクタ 686"/>
        <xdr:cNvCxnSpPr/>
      </xdr:nvCxnSpPr>
      <xdr:spPr>
        <a:xfrm>
          <a:off x="12814300" y="16857459"/>
          <a:ext cx="889000" cy="6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38418</xdr:rowOff>
    </xdr:from>
    <xdr:to>
      <xdr:col>85</xdr:col>
      <xdr:colOff>177800</xdr:colOff>
      <xdr:row>98</xdr:row>
      <xdr:rowOff>140018</xdr:rowOff>
    </xdr:to>
    <xdr:sp macro="" textlink="">
      <xdr:nvSpPr>
        <xdr:cNvPr id="697" name="楕円 696"/>
        <xdr:cNvSpPr/>
      </xdr:nvSpPr>
      <xdr:spPr>
        <a:xfrm>
          <a:off x="16268700" y="1684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157409</xdr:rowOff>
    </xdr:from>
    <xdr:ext cx="469744" cy="259045"/>
    <xdr:sp macro="" textlink="">
      <xdr:nvSpPr>
        <xdr:cNvPr id="698" name="積立金該当値テキスト"/>
        <xdr:cNvSpPr txBox="1"/>
      </xdr:nvSpPr>
      <xdr:spPr>
        <a:xfrm>
          <a:off x="16370300" y="1678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59119</xdr:rowOff>
    </xdr:from>
    <xdr:to>
      <xdr:col>81</xdr:col>
      <xdr:colOff>101600</xdr:colOff>
      <xdr:row>98</xdr:row>
      <xdr:rowOff>160719</xdr:rowOff>
    </xdr:to>
    <xdr:sp macro="" textlink="">
      <xdr:nvSpPr>
        <xdr:cNvPr id="699" name="楕円 698"/>
        <xdr:cNvSpPr/>
      </xdr:nvSpPr>
      <xdr:spPr>
        <a:xfrm>
          <a:off x="15430500" y="1686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151846</xdr:rowOff>
    </xdr:from>
    <xdr:ext cx="469744" cy="259045"/>
    <xdr:sp macro="" textlink="">
      <xdr:nvSpPr>
        <xdr:cNvPr id="700" name="テキスト ボックス 699"/>
        <xdr:cNvSpPr txBox="1"/>
      </xdr:nvSpPr>
      <xdr:spPr>
        <a:xfrm>
          <a:off x="15246428" y="1695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19405</xdr:rowOff>
    </xdr:from>
    <xdr:to>
      <xdr:col>76</xdr:col>
      <xdr:colOff>165100</xdr:colOff>
      <xdr:row>97</xdr:row>
      <xdr:rowOff>121005</xdr:rowOff>
    </xdr:to>
    <xdr:sp macro="" textlink="">
      <xdr:nvSpPr>
        <xdr:cNvPr id="701" name="楕円 700"/>
        <xdr:cNvSpPr/>
      </xdr:nvSpPr>
      <xdr:spPr>
        <a:xfrm>
          <a:off x="14541500" y="1665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137532</xdr:rowOff>
    </xdr:from>
    <xdr:ext cx="534377" cy="259045"/>
    <xdr:sp macro="" textlink="">
      <xdr:nvSpPr>
        <xdr:cNvPr id="702" name="テキスト ボックス 701"/>
        <xdr:cNvSpPr txBox="1"/>
      </xdr:nvSpPr>
      <xdr:spPr>
        <a:xfrm>
          <a:off x="14325111" y="1642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65227</xdr:rowOff>
    </xdr:from>
    <xdr:to>
      <xdr:col>72</xdr:col>
      <xdr:colOff>38100</xdr:colOff>
      <xdr:row>98</xdr:row>
      <xdr:rowOff>166827</xdr:rowOff>
    </xdr:to>
    <xdr:sp macro="" textlink="">
      <xdr:nvSpPr>
        <xdr:cNvPr id="703" name="楕円 702"/>
        <xdr:cNvSpPr/>
      </xdr:nvSpPr>
      <xdr:spPr>
        <a:xfrm>
          <a:off x="13652500" y="1686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157954</xdr:rowOff>
    </xdr:from>
    <xdr:ext cx="469744" cy="259045"/>
    <xdr:sp macro="" textlink="">
      <xdr:nvSpPr>
        <xdr:cNvPr id="704" name="テキスト ボックス 703"/>
        <xdr:cNvSpPr txBox="1"/>
      </xdr:nvSpPr>
      <xdr:spPr>
        <a:xfrm>
          <a:off x="13468428" y="1696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4559</xdr:rowOff>
    </xdr:from>
    <xdr:to>
      <xdr:col>67</xdr:col>
      <xdr:colOff>101600</xdr:colOff>
      <xdr:row>98</xdr:row>
      <xdr:rowOff>106159</xdr:rowOff>
    </xdr:to>
    <xdr:sp macro="" textlink="">
      <xdr:nvSpPr>
        <xdr:cNvPr id="705" name="楕円 704"/>
        <xdr:cNvSpPr/>
      </xdr:nvSpPr>
      <xdr:spPr>
        <a:xfrm>
          <a:off x="12763500" y="1680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97286</xdr:rowOff>
    </xdr:from>
    <xdr:ext cx="534377" cy="259045"/>
    <xdr:sp macro="" textlink="">
      <xdr:nvSpPr>
        <xdr:cNvPr id="706" name="テキスト ボックス 705"/>
        <xdr:cNvSpPr txBox="1"/>
      </xdr:nvSpPr>
      <xdr:spPr>
        <a:xfrm>
          <a:off x="12547111" y="1689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105810</xdr:rowOff>
    </xdr:from>
    <xdr:to>
      <xdr:col>116</xdr:col>
      <xdr:colOff>63500</xdr:colOff>
      <xdr:row>38</xdr:row>
      <xdr:rowOff>8541</xdr:rowOff>
    </xdr:to>
    <xdr:cxnSp macro="">
      <xdr:nvCxnSpPr>
        <xdr:cNvPr id="731" name="直線コネクタ 730"/>
        <xdr:cNvCxnSpPr/>
      </xdr:nvCxnSpPr>
      <xdr:spPr>
        <a:xfrm>
          <a:off x="21323300" y="6449460"/>
          <a:ext cx="838200" cy="7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66148</xdr:rowOff>
    </xdr:from>
    <xdr:to>
      <xdr:col>111</xdr:col>
      <xdr:colOff>177800</xdr:colOff>
      <xdr:row>37</xdr:row>
      <xdr:rowOff>105810</xdr:rowOff>
    </xdr:to>
    <xdr:cxnSp macro="">
      <xdr:nvCxnSpPr>
        <xdr:cNvPr id="734" name="直線コネクタ 733"/>
        <xdr:cNvCxnSpPr/>
      </xdr:nvCxnSpPr>
      <xdr:spPr>
        <a:xfrm>
          <a:off x="20434300" y="6409798"/>
          <a:ext cx="889000" cy="3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2005</xdr:rowOff>
    </xdr:from>
    <xdr:ext cx="469744" cy="259045"/>
    <xdr:sp macro="" textlink="">
      <xdr:nvSpPr>
        <xdr:cNvPr id="736" name="テキスト ボックス 735"/>
        <xdr:cNvSpPr txBox="1"/>
      </xdr:nvSpPr>
      <xdr:spPr>
        <a:xfrm>
          <a:off x="21088428" y="651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22600</xdr:rowOff>
    </xdr:from>
    <xdr:to>
      <xdr:col>107</xdr:col>
      <xdr:colOff>50800</xdr:colOff>
      <xdr:row>37</xdr:row>
      <xdr:rowOff>66148</xdr:rowOff>
    </xdr:to>
    <xdr:cxnSp macro="">
      <xdr:nvCxnSpPr>
        <xdr:cNvPr id="737" name="直線コネクタ 736"/>
        <xdr:cNvCxnSpPr/>
      </xdr:nvCxnSpPr>
      <xdr:spPr>
        <a:xfrm>
          <a:off x="19545300" y="6366250"/>
          <a:ext cx="889000" cy="4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5776</xdr:rowOff>
    </xdr:from>
    <xdr:ext cx="469744" cy="259045"/>
    <xdr:sp macro="" textlink="">
      <xdr:nvSpPr>
        <xdr:cNvPr id="739" name="テキスト ボックス 738"/>
        <xdr:cNvSpPr txBox="1"/>
      </xdr:nvSpPr>
      <xdr:spPr>
        <a:xfrm>
          <a:off x="20199428" y="652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22600</xdr:rowOff>
    </xdr:from>
    <xdr:to>
      <xdr:col>102</xdr:col>
      <xdr:colOff>114300</xdr:colOff>
      <xdr:row>37</xdr:row>
      <xdr:rowOff>55004</xdr:rowOff>
    </xdr:to>
    <xdr:cxnSp macro="">
      <xdr:nvCxnSpPr>
        <xdr:cNvPr id="740" name="直線コネクタ 739"/>
        <xdr:cNvCxnSpPr/>
      </xdr:nvCxnSpPr>
      <xdr:spPr>
        <a:xfrm flipV="1">
          <a:off x="18656300" y="6366250"/>
          <a:ext cx="889000" cy="3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17549</xdr:rowOff>
    </xdr:from>
    <xdr:ext cx="378565" cy="259045"/>
    <xdr:sp macro="" textlink="">
      <xdr:nvSpPr>
        <xdr:cNvPr id="742" name="テキスト ボックス 741"/>
        <xdr:cNvSpPr txBox="1"/>
      </xdr:nvSpPr>
      <xdr:spPr>
        <a:xfrm>
          <a:off x="19356017" y="6532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32237</xdr:rowOff>
    </xdr:from>
    <xdr:ext cx="378565" cy="259045"/>
    <xdr:sp macro="" textlink="">
      <xdr:nvSpPr>
        <xdr:cNvPr id="744" name="テキスト ボックス 743"/>
        <xdr:cNvSpPr txBox="1"/>
      </xdr:nvSpPr>
      <xdr:spPr>
        <a:xfrm>
          <a:off x="18467017" y="6547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129191</xdr:rowOff>
    </xdr:from>
    <xdr:to>
      <xdr:col>116</xdr:col>
      <xdr:colOff>114300</xdr:colOff>
      <xdr:row>38</xdr:row>
      <xdr:rowOff>59341</xdr:rowOff>
    </xdr:to>
    <xdr:sp macro="" textlink="">
      <xdr:nvSpPr>
        <xdr:cNvPr id="750" name="楕円 749"/>
        <xdr:cNvSpPr/>
      </xdr:nvSpPr>
      <xdr:spPr>
        <a:xfrm>
          <a:off x="22110700" y="647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44118</xdr:rowOff>
    </xdr:from>
    <xdr:ext cx="378565" cy="259045"/>
    <xdr:sp macro="" textlink="">
      <xdr:nvSpPr>
        <xdr:cNvPr id="751" name="投資及び出資金該当値テキスト"/>
        <xdr:cNvSpPr txBox="1"/>
      </xdr:nvSpPr>
      <xdr:spPr>
        <a:xfrm>
          <a:off x="22212300" y="6387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55010</xdr:rowOff>
    </xdr:from>
    <xdr:to>
      <xdr:col>112</xdr:col>
      <xdr:colOff>38100</xdr:colOff>
      <xdr:row>37</xdr:row>
      <xdr:rowOff>156610</xdr:rowOff>
    </xdr:to>
    <xdr:sp macro="" textlink="">
      <xdr:nvSpPr>
        <xdr:cNvPr id="752" name="楕円 751"/>
        <xdr:cNvSpPr/>
      </xdr:nvSpPr>
      <xdr:spPr>
        <a:xfrm>
          <a:off x="21272500" y="639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1687</xdr:rowOff>
    </xdr:from>
    <xdr:ext cx="469744" cy="259045"/>
    <xdr:sp macro="" textlink="">
      <xdr:nvSpPr>
        <xdr:cNvPr id="753" name="テキスト ボックス 752"/>
        <xdr:cNvSpPr txBox="1"/>
      </xdr:nvSpPr>
      <xdr:spPr>
        <a:xfrm>
          <a:off x="21088428" y="617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15348</xdr:rowOff>
    </xdr:from>
    <xdr:to>
      <xdr:col>107</xdr:col>
      <xdr:colOff>101600</xdr:colOff>
      <xdr:row>37</xdr:row>
      <xdr:rowOff>116948</xdr:rowOff>
    </xdr:to>
    <xdr:sp macro="" textlink="">
      <xdr:nvSpPr>
        <xdr:cNvPr id="754" name="楕円 753"/>
        <xdr:cNvSpPr/>
      </xdr:nvSpPr>
      <xdr:spPr>
        <a:xfrm>
          <a:off x="20383500" y="635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133475</xdr:rowOff>
    </xdr:from>
    <xdr:ext cx="469744" cy="259045"/>
    <xdr:sp macro="" textlink="">
      <xdr:nvSpPr>
        <xdr:cNvPr id="755" name="テキスト ボックス 754"/>
        <xdr:cNvSpPr txBox="1"/>
      </xdr:nvSpPr>
      <xdr:spPr>
        <a:xfrm>
          <a:off x="20199428" y="613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143250</xdr:rowOff>
    </xdr:from>
    <xdr:to>
      <xdr:col>102</xdr:col>
      <xdr:colOff>165100</xdr:colOff>
      <xdr:row>37</xdr:row>
      <xdr:rowOff>73400</xdr:rowOff>
    </xdr:to>
    <xdr:sp macro="" textlink="">
      <xdr:nvSpPr>
        <xdr:cNvPr id="756" name="楕円 755"/>
        <xdr:cNvSpPr/>
      </xdr:nvSpPr>
      <xdr:spPr>
        <a:xfrm>
          <a:off x="19494500" y="6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89927</xdr:rowOff>
    </xdr:from>
    <xdr:ext cx="469744" cy="259045"/>
    <xdr:sp macro="" textlink="">
      <xdr:nvSpPr>
        <xdr:cNvPr id="757" name="テキスト ボックス 756"/>
        <xdr:cNvSpPr txBox="1"/>
      </xdr:nvSpPr>
      <xdr:spPr>
        <a:xfrm>
          <a:off x="19310428" y="609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4204</xdr:rowOff>
    </xdr:from>
    <xdr:to>
      <xdr:col>98</xdr:col>
      <xdr:colOff>38100</xdr:colOff>
      <xdr:row>37</xdr:row>
      <xdr:rowOff>105804</xdr:rowOff>
    </xdr:to>
    <xdr:sp macro="" textlink="">
      <xdr:nvSpPr>
        <xdr:cNvPr id="758" name="楕円 757"/>
        <xdr:cNvSpPr/>
      </xdr:nvSpPr>
      <xdr:spPr>
        <a:xfrm>
          <a:off x="18605500" y="634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122331</xdr:rowOff>
    </xdr:from>
    <xdr:ext cx="469744" cy="259045"/>
    <xdr:sp macro="" textlink="">
      <xdr:nvSpPr>
        <xdr:cNvPr id="759" name="テキスト ボックス 758"/>
        <xdr:cNvSpPr txBox="1"/>
      </xdr:nvSpPr>
      <xdr:spPr>
        <a:xfrm>
          <a:off x="18421428" y="612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137048</xdr:rowOff>
    </xdr:from>
    <xdr:to>
      <xdr:col>116</xdr:col>
      <xdr:colOff>63500</xdr:colOff>
      <xdr:row>58</xdr:row>
      <xdr:rowOff>137826</xdr:rowOff>
    </xdr:to>
    <xdr:cxnSp macro="">
      <xdr:nvCxnSpPr>
        <xdr:cNvPr id="786" name="直線コネクタ 785"/>
        <xdr:cNvCxnSpPr/>
      </xdr:nvCxnSpPr>
      <xdr:spPr>
        <a:xfrm>
          <a:off x="21323300" y="10081148"/>
          <a:ext cx="8382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136865</xdr:rowOff>
    </xdr:from>
    <xdr:to>
      <xdr:col>111</xdr:col>
      <xdr:colOff>177800</xdr:colOff>
      <xdr:row>58</xdr:row>
      <xdr:rowOff>137048</xdr:rowOff>
    </xdr:to>
    <xdr:cxnSp macro="">
      <xdr:nvCxnSpPr>
        <xdr:cNvPr id="789" name="直線コネクタ 788"/>
        <xdr:cNvCxnSpPr/>
      </xdr:nvCxnSpPr>
      <xdr:spPr>
        <a:xfrm>
          <a:off x="20434300" y="10080965"/>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136362</xdr:rowOff>
    </xdr:from>
    <xdr:to>
      <xdr:col>107</xdr:col>
      <xdr:colOff>50800</xdr:colOff>
      <xdr:row>58</xdr:row>
      <xdr:rowOff>136865</xdr:rowOff>
    </xdr:to>
    <xdr:cxnSp macro="">
      <xdr:nvCxnSpPr>
        <xdr:cNvPr id="792" name="直線コネクタ 791"/>
        <xdr:cNvCxnSpPr/>
      </xdr:nvCxnSpPr>
      <xdr:spPr>
        <a:xfrm>
          <a:off x="19545300" y="10080462"/>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136362</xdr:rowOff>
    </xdr:from>
    <xdr:to>
      <xdr:col>102</xdr:col>
      <xdr:colOff>114300</xdr:colOff>
      <xdr:row>58</xdr:row>
      <xdr:rowOff>137414</xdr:rowOff>
    </xdr:to>
    <xdr:cxnSp macro="">
      <xdr:nvCxnSpPr>
        <xdr:cNvPr id="795" name="直線コネクタ 794"/>
        <xdr:cNvCxnSpPr/>
      </xdr:nvCxnSpPr>
      <xdr:spPr>
        <a:xfrm flipV="1">
          <a:off x="18656300" y="10080462"/>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87026</xdr:rowOff>
    </xdr:from>
    <xdr:to>
      <xdr:col>116</xdr:col>
      <xdr:colOff>114300</xdr:colOff>
      <xdr:row>59</xdr:row>
      <xdr:rowOff>17176</xdr:rowOff>
    </xdr:to>
    <xdr:sp macro="" textlink="">
      <xdr:nvSpPr>
        <xdr:cNvPr id="805" name="楕円 804"/>
        <xdr:cNvSpPr/>
      </xdr:nvSpPr>
      <xdr:spPr>
        <a:xfrm>
          <a:off x="22110700" y="1003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313932" cy="259045"/>
    <xdr:sp macro="" textlink="">
      <xdr:nvSpPr>
        <xdr:cNvPr id="806" name="貸付金該当値テキスト"/>
        <xdr:cNvSpPr txBox="1"/>
      </xdr:nvSpPr>
      <xdr:spPr>
        <a:xfrm>
          <a:off x="22212300" y="99499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86248</xdr:rowOff>
    </xdr:from>
    <xdr:to>
      <xdr:col>112</xdr:col>
      <xdr:colOff>38100</xdr:colOff>
      <xdr:row>59</xdr:row>
      <xdr:rowOff>16398</xdr:rowOff>
    </xdr:to>
    <xdr:sp macro="" textlink="">
      <xdr:nvSpPr>
        <xdr:cNvPr id="807" name="楕円 806"/>
        <xdr:cNvSpPr/>
      </xdr:nvSpPr>
      <xdr:spPr>
        <a:xfrm>
          <a:off x="21272500" y="1003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7525</xdr:rowOff>
    </xdr:from>
    <xdr:ext cx="313932" cy="259045"/>
    <xdr:sp macro="" textlink="">
      <xdr:nvSpPr>
        <xdr:cNvPr id="808" name="テキスト ボックス 807"/>
        <xdr:cNvSpPr txBox="1"/>
      </xdr:nvSpPr>
      <xdr:spPr>
        <a:xfrm>
          <a:off x="21166333" y="1012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86065</xdr:rowOff>
    </xdr:from>
    <xdr:to>
      <xdr:col>107</xdr:col>
      <xdr:colOff>101600</xdr:colOff>
      <xdr:row>59</xdr:row>
      <xdr:rowOff>16215</xdr:rowOff>
    </xdr:to>
    <xdr:sp macro="" textlink="">
      <xdr:nvSpPr>
        <xdr:cNvPr id="809" name="楕円 808"/>
        <xdr:cNvSpPr/>
      </xdr:nvSpPr>
      <xdr:spPr>
        <a:xfrm>
          <a:off x="20383500" y="100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7342</xdr:rowOff>
    </xdr:from>
    <xdr:ext cx="313932" cy="259045"/>
    <xdr:sp macro="" textlink="">
      <xdr:nvSpPr>
        <xdr:cNvPr id="810" name="テキスト ボックス 809"/>
        <xdr:cNvSpPr txBox="1"/>
      </xdr:nvSpPr>
      <xdr:spPr>
        <a:xfrm>
          <a:off x="20277333" y="101228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85562</xdr:rowOff>
    </xdr:from>
    <xdr:to>
      <xdr:col>102</xdr:col>
      <xdr:colOff>165100</xdr:colOff>
      <xdr:row>59</xdr:row>
      <xdr:rowOff>15712</xdr:rowOff>
    </xdr:to>
    <xdr:sp macro="" textlink="">
      <xdr:nvSpPr>
        <xdr:cNvPr id="811" name="楕円 810"/>
        <xdr:cNvSpPr/>
      </xdr:nvSpPr>
      <xdr:spPr>
        <a:xfrm>
          <a:off x="19494500" y="1002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6839</xdr:rowOff>
    </xdr:from>
    <xdr:ext cx="313932" cy="259045"/>
    <xdr:sp macro="" textlink="">
      <xdr:nvSpPr>
        <xdr:cNvPr id="812" name="テキスト ボックス 811"/>
        <xdr:cNvSpPr txBox="1"/>
      </xdr:nvSpPr>
      <xdr:spPr>
        <a:xfrm>
          <a:off x="19388333" y="101223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86614</xdr:rowOff>
    </xdr:from>
    <xdr:to>
      <xdr:col>98</xdr:col>
      <xdr:colOff>38100</xdr:colOff>
      <xdr:row>59</xdr:row>
      <xdr:rowOff>16764</xdr:rowOff>
    </xdr:to>
    <xdr:sp macro="" textlink="">
      <xdr:nvSpPr>
        <xdr:cNvPr id="813" name="楕円 812"/>
        <xdr:cNvSpPr/>
      </xdr:nvSpPr>
      <xdr:spPr>
        <a:xfrm>
          <a:off x="18605500" y="100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7891</xdr:rowOff>
    </xdr:from>
    <xdr:ext cx="313932" cy="259045"/>
    <xdr:sp macro="" textlink="">
      <xdr:nvSpPr>
        <xdr:cNvPr id="814" name="テキスト ボックス 813"/>
        <xdr:cNvSpPr txBox="1"/>
      </xdr:nvSpPr>
      <xdr:spPr>
        <a:xfrm>
          <a:off x="18499333" y="10123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91853</xdr:rowOff>
    </xdr:from>
    <xdr:to>
      <xdr:col>116</xdr:col>
      <xdr:colOff>63500</xdr:colOff>
      <xdr:row>76</xdr:row>
      <xdr:rowOff>136979</xdr:rowOff>
    </xdr:to>
    <xdr:cxnSp macro="">
      <xdr:nvCxnSpPr>
        <xdr:cNvPr id="842" name="直線コネクタ 841"/>
        <xdr:cNvCxnSpPr/>
      </xdr:nvCxnSpPr>
      <xdr:spPr>
        <a:xfrm>
          <a:off x="21323300" y="13122053"/>
          <a:ext cx="838200" cy="4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87328</xdr:rowOff>
    </xdr:from>
    <xdr:to>
      <xdr:col>111</xdr:col>
      <xdr:colOff>177800</xdr:colOff>
      <xdr:row>76</xdr:row>
      <xdr:rowOff>91853</xdr:rowOff>
    </xdr:to>
    <xdr:cxnSp macro="">
      <xdr:nvCxnSpPr>
        <xdr:cNvPr id="845" name="直線コネクタ 844"/>
        <xdr:cNvCxnSpPr/>
      </xdr:nvCxnSpPr>
      <xdr:spPr>
        <a:xfrm>
          <a:off x="20434300" y="12431728"/>
          <a:ext cx="889000" cy="69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89316</xdr:rowOff>
    </xdr:from>
    <xdr:to>
      <xdr:col>107</xdr:col>
      <xdr:colOff>50800</xdr:colOff>
      <xdr:row>72</xdr:row>
      <xdr:rowOff>87328</xdr:rowOff>
    </xdr:to>
    <xdr:cxnSp macro="">
      <xdr:nvCxnSpPr>
        <xdr:cNvPr id="848" name="直線コネクタ 847"/>
        <xdr:cNvCxnSpPr/>
      </xdr:nvCxnSpPr>
      <xdr:spPr>
        <a:xfrm>
          <a:off x="19545300" y="12262266"/>
          <a:ext cx="889000" cy="16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89316</xdr:rowOff>
    </xdr:from>
    <xdr:to>
      <xdr:col>102</xdr:col>
      <xdr:colOff>114300</xdr:colOff>
      <xdr:row>72</xdr:row>
      <xdr:rowOff>11318</xdr:rowOff>
    </xdr:to>
    <xdr:cxnSp macro="">
      <xdr:nvCxnSpPr>
        <xdr:cNvPr id="851" name="直線コネクタ 850"/>
        <xdr:cNvCxnSpPr/>
      </xdr:nvCxnSpPr>
      <xdr:spPr>
        <a:xfrm flipV="1">
          <a:off x="18656300" y="12262266"/>
          <a:ext cx="889000" cy="9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86179</xdr:rowOff>
    </xdr:from>
    <xdr:to>
      <xdr:col>116</xdr:col>
      <xdr:colOff>114300</xdr:colOff>
      <xdr:row>77</xdr:row>
      <xdr:rowOff>16329</xdr:rowOff>
    </xdr:to>
    <xdr:sp macro="" textlink="">
      <xdr:nvSpPr>
        <xdr:cNvPr id="861" name="楕円 860"/>
        <xdr:cNvSpPr/>
      </xdr:nvSpPr>
      <xdr:spPr>
        <a:xfrm>
          <a:off x="22110700" y="1311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64606</xdr:rowOff>
    </xdr:from>
    <xdr:ext cx="534377" cy="259045"/>
    <xdr:sp macro="" textlink="">
      <xdr:nvSpPr>
        <xdr:cNvPr id="862" name="繰出金該当値テキスト"/>
        <xdr:cNvSpPr txBox="1"/>
      </xdr:nvSpPr>
      <xdr:spPr>
        <a:xfrm>
          <a:off x="22212300" y="1309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41053</xdr:rowOff>
    </xdr:from>
    <xdr:to>
      <xdr:col>112</xdr:col>
      <xdr:colOff>38100</xdr:colOff>
      <xdr:row>76</xdr:row>
      <xdr:rowOff>142653</xdr:rowOff>
    </xdr:to>
    <xdr:sp macro="" textlink="">
      <xdr:nvSpPr>
        <xdr:cNvPr id="863" name="楕円 862"/>
        <xdr:cNvSpPr/>
      </xdr:nvSpPr>
      <xdr:spPr>
        <a:xfrm>
          <a:off x="21272500" y="1307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133780</xdr:rowOff>
    </xdr:from>
    <xdr:ext cx="534377" cy="259045"/>
    <xdr:sp macro="" textlink="">
      <xdr:nvSpPr>
        <xdr:cNvPr id="864" name="テキスト ボックス 863"/>
        <xdr:cNvSpPr txBox="1"/>
      </xdr:nvSpPr>
      <xdr:spPr>
        <a:xfrm>
          <a:off x="21056111" y="1316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36528</xdr:rowOff>
    </xdr:from>
    <xdr:to>
      <xdr:col>107</xdr:col>
      <xdr:colOff>101600</xdr:colOff>
      <xdr:row>72</xdr:row>
      <xdr:rowOff>138128</xdr:rowOff>
    </xdr:to>
    <xdr:sp macro="" textlink="">
      <xdr:nvSpPr>
        <xdr:cNvPr id="865" name="楕円 864"/>
        <xdr:cNvSpPr/>
      </xdr:nvSpPr>
      <xdr:spPr>
        <a:xfrm>
          <a:off x="20383500" y="1238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154655</xdr:rowOff>
    </xdr:from>
    <xdr:ext cx="534377" cy="259045"/>
    <xdr:sp macro="" textlink="">
      <xdr:nvSpPr>
        <xdr:cNvPr id="866" name="テキスト ボックス 865"/>
        <xdr:cNvSpPr txBox="1"/>
      </xdr:nvSpPr>
      <xdr:spPr>
        <a:xfrm>
          <a:off x="20167111" y="121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38516</xdr:rowOff>
    </xdr:from>
    <xdr:to>
      <xdr:col>102</xdr:col>
      <xdr:colOff>165100</xdr:colOff>
      <xdr:row>71</xdr:row>
      <xdr:rowOff>140116</xdr:rowOff>
    </xdr:to>
    <xdr:sp macro="" textlink="">
      <xdr:nvSpPr>
        <xdr:cNvPr id="867" name="楕円 866"/>
        <xdr:cNvSpPr/>
      </xdr:nvSpPr>
      <xdr:spPr>
        <a:xfrm>
          <a:off x="19494500" y="1221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156643</xdr:rowOff>
    </xdr:from>
    <xdr:ext cx="534377" cy="259045"/>
    <xdr:sp macro="" textlink="">
      <xdr:nvSpPr>
        <xdr:cNvPr id="868" name="テキスト ボックス 867"/>
        <xdr:cNvSpPr txBox="1"/>
      </xdr:nvSpPr>
      <xdr:spPr>
        <a:xfrm>
          <a:off x="19278111" y="1198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131968</xdr:rowOff>
    </xdr:from>
    <xdr:to>
      <xdr:col>98</xdr:col>
      <xdr:colOff>38100</xdr:colOff>
      <xdr:row>72</xdr:row>
      <xdr:rowOff>62118</xdr:rowOff>
    </xdr:to>
    <xdr:sp macro="" textlink="">
      <xdr:nvSpPr>
        <xdr:cNvPr id="869" name="楕円 868"/>
        <xdr:cNvSpPr/>
      </xdr:nvSpPr>
      <xdr:spPr>
        <a:xfrm>
          <a:off x="18605500" y="1230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78645</xdr:rowOff>
    </xdr:from>
    <xdr:ext cx="534377" cy="259045"/>
    <xdr:sp macro="" textlink="">
      <xdr:nvSpPr>
        <xdr:cNvPr id="870" name="テキスト ボックス 869"/>
        <xdr:cNvSpPr txBox="1"/>
      </xdr:nvSpPr>
      <xdr:spPr>
        <a:xfrm>
          <a:off x="18389111" y="1208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411</a:t>
          </a:r>
          <a:r>
            <a:rPr kumimoji="1" lang="ja-JP" altLang="en-US" sz="1300">
              <a:latin typeface="ＭＳ Ｐゴシック" panose="020B0600070205080204" pitchFamily="50" charset="-128"/>
              <a:ea typeface="ＭＳ Ｐゴシック" panose="020B0600070205080204" pitchFamily="50" charset="-128"/>
            </a:rPr>
            <a:t>千円となっている。中でも類似団体平均と比較して大きく上回っているのが、補助費等である。上下水道の整備を急速に進めたことにより、借入の残高が膨らみ、事業会計への繰出金が住民一人当たり</a:t>
          </a:r>
          <a:r>
            <a:rPr kumimoji="1" lang="en-US" altLang="ja-JP" sz="1300">
              <a:latin typeface="ＭＳ Ｐゴシック" panose="020B0600070205080204" pitchFamily="50" charset="-128"/>
              <a:ea typeface="ＭＳ Ｐゴシック" panose="020B0600070205080204" pitchFamily="50" charset="-128"/>
            </a:rPr>
            <a:t>84,897</a:t>
          </a:r>
          <a:r>
            <a:rPr kumimoji="1" lang="ja-JP" altLang="en-US" sz="1300">
              <a:latin typeface="ＭＳ Ｐゴシック" panose="020B0600070205080204" pitchFamily="50" charset="-128"/>
              <a:ea typeface="ＭＳ Ｐゴシック" panose="020B0600070205080204" pitchFamily="50" charset="-128"/>
            </a:rPr>
            <a:t>円と大きくなっている。独立採算の原則に立って、更なる経費節減をはじめ経営の健全化に努める。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29,843
29,578
67.10
12,585,351
12,261,162
268,303
7,518,496
14,400,485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99858</xdr:rowOff>
    </xdr:from>
    <xdr:to>
      <xdr:col>24</xdr:col>
      <xdr:colOff>63500</xdr:colOff>
      <xdr:row>36</xdr:row>
      <xdr:rowOff>111942</xdr:rowOff>
    </xdr:to>
    <xdr:cxnSp macro="">
      <xdr:nvCxnSpPr>
        <xdr:cNvPr id="63" name="直線コネクタ 62"/>
        <xdr:cNvCxnSpPr/>
      </xdr:nvCxnSpPr>
      <xdr:spPr>
        <a:xfrm>
          <a:off x="3797300" y="6272058"/>
          <a:ext cx="8382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38463</xdr:rowOff>
    </xdr:from>
    <xdr:to>
      <xdr:col>19</xdr:col>
      <xdr:colOff>177800</xdr:colOff>
      <xdr:row>36</xdr:row>
      <xdr:rowOff>99858</xdr:rowOff>
    </xdr:to>
    <xdr:cxnSp macro="">
      <xdr:nvCxnSpPr>
        <xdr:cNvPr id="66" name="直線コネクタ 65"/>
        <xdr:cNvCxnSpPr/>
      </xdr:nvCxnSpPr>
      <xdr:spPr>
        <a:xfrm>
          <a:off x="2908300" y="6210663"/>
          <a:ext cx="889000" cy="6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38463</xdr:rowOff>
    </xdr:from>
    <xdr:to>
      <xdr:col>15</xdr:col>
      <xdr:colOff>50800</xdr:colOff>
      <xdr:row>36</xdr:row>
      <xdr:rowOff>45648</xdr:rowOff>
    </xdr:to>
    <xdr:cxnSp macro="">
      <xdr:nvCxnSpPr>
        <xdr:cNvPr id="69" name="直線コネクタ 68"/>
        <xdr:cNvCxnSpPr/>
      </xdr:nvCxnSpPr>
      <xdr:spPr>
        <a:xfrm flipV="1">
          <a:off x="2019300" y="6210663"/>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103124</xdr:rowOff>
    </xdr:from>
    <xdr:to>
      <xdr:col>10</xdr:col>
      <xdr:colOff>114300</xdr:colOff>
      <xdr:row>36</xdr:row>
      <xdr:rowOff>45648</xdr:rowOff>
    </xdr:to>
    <xdr:cxnSp macro="">
      <xdr:nvCxnSpPr>
        <xdr:cNvPr id="72" name="直線コネクタ 71"/>
        <xdr:cNvCxnSpPr/>
      </xdr:nvCxnSpPr>
      <xdr:spPr>
        <a:xfrm>
          <a:off x="1130300" y="6103874"/>
          <a:ext cx="889000" cy="11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169145</xdr:rowOff>
    </xdr:from>
    <xdr:ext cx="469744" cy="259045"/>
    <xdr:sp macro="" textlink="">
      <xdr:nvSpPr>
        <xdr:cNvPr id="76" name="テキスト ボックス 75"/>
        <xdr:cNvSpPr txBox="1"/>
      </xdr:nvSpPr>
      <xdr:spPr>
        <a:xfrm>
          <a:off x="895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61142</xdr:rowOff>
    </xdr:from>
    <xdr:to>
      <xdr:col>24</xdr:col>
      <xdr:colOff>114300</xdr:colOff>
      <xdr:row>36</xdr:row>
      <xdr:rowOff>162742</xdr:rowOff>
    </xdr:to>
    <xdr:sp macro="" textlink="">
      <xdr:nvSpPr>
        <xdr:cNvPr id="82" name="楕円 81"/>
        <xdr:cNvSpPr/>
      </xdr:nvSpPr>
      <xdr:spPr>
        <a:xfrm>
          <a:off x="4584700" y="623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39569</xdr:rowOff>
    </xdr:from>
    <xdr:ext cx="469744" cy="259045"/>
    <xdr:sp macro="" textlink="">
      <xdr:nvSpPr>
        <xdr:cNvPr id="83" name="議会費該当値テキスト"/>
        <xdr:cNvSpPr txBox="1"/>
      </xdr:nvSpPr>
      <xdr:spPr>
        <a:xfrm>
          <a:off x="4686300"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49058</xdr:rowOff>
    </xdr:from>
    <xdr:to>
      <xdr:col>20</xdr:col>
      <xdr:colOff>38100</xdr:colOff>
      <xdr:row>36</xdr:row>
      <xdr:rowOff>150658</xdr:rowOff>
    </xdr:to>
    <xdr:sp macro="" textlink="">
      <xdr:nvSpPr>
        <xdr:cNvPr id="84" name="楕円 83"/>
        <xdr:cNvSpPr/>
      </xdr:nvSpPr>
      <xdr:spPr>
        <a:xfrm>
          <a:off x="3746500" y="622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141785</xdr:rowOff>
    </xdr:from>
    <xdr:ext cx="469744" cy="259045"/>
    <xdr:sp macro="" textlink="">
      <xdr:nvSpPr>
        <xdr:cNvPr id="85" name="テキスト ボックス 84"/>
        <xdr:cNvSpPr txBox="1"/>
      </xdr:nvSpPr>
      <xdr:spPr>
        <a:xfrm>
          <a:off x="3562428" y="631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159113</xdr:rowOff>
    </xdr:from>
    <xdr:to>
      <xdr:col>15</xdr:col>
      <xdr:colOff>101600</xdr:colOff>
      <xdr:row>36</xdr:row>
      <xdr:rowOff>89263</xdr:rowOff>
    </xdr:to>
    <xdr:sp macro="" textlink="">
      <xdr:nvSpPr>
        <xdr:cNvPr id="86" name="楕円 85"/>
        <xdr:cNvSpPr/>
      </xdr:nvSpPr>
      <xdr:spPr>
        <a:xfrm>
          <a:off x="2857500" y="615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80390</xdr:rowOff>
    </xdr:from>
    <xdr:ext cx="469744" cy="259045"/>
    <xdr:sp macro="" textlink="">
      <xdr:nvSpPr>
        <xdr:cNvPr id="87" name="テキスト ボックス 86"/>
        <xdr:cNvSpPr txBox="1"/>
      </xdr:nvSpPr>
      <xdr:spPr>
        <a:xfrm>
          <a:off x="2673428" y="625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166298</xdr:rowOff>
    </xdr:from>
    <xdr:to>
      <xdr:col>10</xdr:col>
      <xdr:colOff>165100</xdr:colOff>
      <xdr:row>36</xdr:row>
      <xdr:rowOff>96448</xdr:rowOff>
    </xdr:to>
    <xdr:sp macro="" textlink="">
      <xdr:nvSpPr>
        <xdr:cNvPr id="88" name="楕円 87"/>
        <xdr:cNvSpPr/>
      </xdr:nvSpPr>
      <xdr:spPr>
        <a:xfrm>
          <a:off x="1968500" y="616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87575</xdr:rowOff>
    </xdr:from>
    <xdr:ext cx="469744" cy="259045"/>
    <xdr:sp macro="" textlink="">
      <xdr:nvSpPr>
        <xdr:cNvPr id="89" name="テキスト ボックス 88"/>
        <xdr:cNvSpPr txBox="1"/>
      </xdr:nvSpPr>
      <xdr:spPr>
        <a:xfrm>
          <a:off x="1784428" y="625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52324</xdr:rowOff>
    </xdr:from>
    <xdr:to>
      <xdr:col>6</xdr:col>
      <xdr:colOff>38100</xdr:colOff>
      <xdr:row>35</xdr:row>
      <xdr:rowOff>153924</xdr:rowOff>
    </xdr:to>
    <xdr:sp macro="" textlink="">
      <xdr:nvSpPr>
        <xdr:cNvPr id="90" name="楕円 89"/>
        <xdr:cNvSpPr/>
      </xdr:nvSpPr>
      <xdr:spPr>
        <a:xfrm>
          <a:off x="1079500" y="60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145051</xdr:rowOff>
    </xdr:from>
    <xdr:ext cx="469744" cy="259045"/>
    <xdr:sp macro="" textlink="">
      <xdr:nvSpPr>
        <xdr:cNvPr id="91" name="テキスト ボックス 90"/>
        <xdr:cNvSpPr txBox="1"/>
      </xdr:nvSpPr>
      <xdr:spPr>
        <a:xfrm>
          <a:off x="895428" y="614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170267</xdr:rowOff>
    </xdr:from>
    <xdr:to>
      <xdr:col>24</xdr:col>
      <xdr:colOff>63500</xdr:colOff>
      <xdr:row>58</xdr:row>
      <xdr:rowOff>37810</xdr:rowOff>
    </xdr:to>
    <xdr:cxnSp macro="">
      <xdr:nvCxnSpPr>
        <xdr:cNvPr id="123" name="直線コネクタ 122"/>
        <xdr:cNvCxnSpPr/>
      </xdr:nvCxnSpPr>
      <xdr:spPr>
        <a:xfrm flipV="1">
          <a:off x="3797300" y="9942917"/>
          <a:ext cx="838200" cy="3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107288</xdr:rowOff>
    </xdr:from>
    <xdr:ext cx="534377" cy="259045"/>
    <xdr:sp macro="" textlink="">
      <xdr:nvSpPr>
        <xdr:cNvPr id="124" name="総務費平均値テキスト"/>
        <xdr:cNvSpPr txBox="1"/>
      </xdr:nvSpPr>
      <xdr:spPr>
        <a:xfrm>
          <a:off x="4686300" y="987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169831</xdr:rowOff>
    </xdr:from>
    <xdr:to>
      <xdr:col>19</xdr:col>
      <xdr:colOff>177800</xdr:colOff>
      <xdr:row>58</xdr:row>
      <xdr:rowOff>37810</xdr:rowOff>
    </xdr:to>
    <xdr:cxnSp macro="">
      <xdr:nvCxnSpPr>
        <xdr:cNvPr id="126" name="直線コネクタ 125"/>
        <xdr:cNvCxnSpPr/>
      </xdr:nvCxnSpPr>
      <xdr:spPr>
        <a:xfrm>
          <a:off x="2908300" y="9771031"/>
          <a:ext cx="889000" cy="21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169831</xdr:rowOff>
    </xdr:from>
    <xdr:to>
      <xdr:col>15</xdr:col>
      <xdr:colOff>50800</xdr:colOff>
      <xdr:row>57</xdr:row>
      <xdr:rowOff>159827</xdr:rowOff>
    </xdr:to>
    <xdr:cxnSp macro="">
      <xdr:nvCxnSpPr>
        <xdr:cNvPr id="129" name="直線コネクタ 128"/>
        <xdr:cNvCxnSpPr/>
      </xdr:nvCxnSpPr>
      <xdr:spPr>
        <a:xfrm flipV="1">
          <a:off x="2019300" y="9771031"/>
          <a:ext cx="889000" cy="16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16611</xdr:rowOff>
    </xdr:from>
    <xdr:ext cx="534377" cy="259045"/>
    <xdr:sp macro="" textlink="">
      <xdr:nvSpPr>
        <xdr:cNvPr id="131" name="テキスト ボックス 130"/>
        <xdr:cNvSpPr txBox="1"/>
      </xdr:nvSpPr>
      <xdr:spPr>
        <a:xfrm>
          <a:off x="2641111" y="99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159827</xdr:rowOff>
    </xdr:from>
    <xdr:to>
      <xdr:col>10</xdr:col>
      <xdr:colOff>114300</xdr:colOff>
      <xdr:row>58</xdr:row>
      <xdr:rowOff>15396</xdr:rowOff>
    </xdr:to>
    <xdr:cxnSp macro="">
      <xdr:nvCxnSpPr>
        <xdr:cNvPr id="132" name="直線コネクタ 131"/>
        <xdr:cNvCxnSpPr/>
      </xdr:nvCxnSpPr>
      <xdr:spPr>
        <a:xfrm flipV="1">
          <a:off x="1130300" y="9932477"/>
          <a:ext cx="889000" cy="2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52795</xdr:rowOff>
    </xdr:from>
    <xdr:ext cx="534377" cy="259045"/>
    <xdr:sp macro="" textlink="">
      <xdr:nvSpPr>
        <xdr:cNvPr id="134" name="テキスト ボックス 133"/>
        <xdr:cNvSpPr txBox="1"/>
      </xdr:nvSpPr>
      <xdr:spPr>
        <a:xfrm>
          <a:off x="1752111" y="999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119467</xdr:rowOff>
    </xdr:from>
    <xdr:to>
      <xdr:col>24</xdr:col>
      <xdr:colOff>114300</xdr:colOff>
      <xdr:row>58</xdr:row>
      <xdr:rowOff>49617</xdr:rowOff>
    </xdr:to>
    <xdr:sp macro="" textlink="">
      <xdr:nvSpPr>
        <xdr:cNvPr id="142" name="楕円 141"/>
        <xdr:cNvSpPr/>
      </xdr:nvSpPr>
      <xdr:spPr>
        <a:xfrm>
          <a:off x="4584700" y="989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142344</xdr:rowOff>
    </xdr:from>
    <xdr:ext cx="534377" cy="259045"/>
    <xdr:sp macro="" textlink="">
      <xdr:nvSpPr>
        <xdr:cNvPr id="143" name="総務費該当値テキスト"/>
        <xdr:cNvSpPr txBox="1"/>
      </xdr:nvSpPr>
      <xdr:spPr>
        <a:xfrm>
          <a:off x="4686300" y="974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158460</xdr:rowOff>
    </xdr:from>
    <xdr:to>
      <xdr:col>20</xdr:col>
      <xdr:colOff>38100</xdr:colOff>
      <xdr:row>58</xdr:row>
      <xdr:rowOff>88610</xdr:rowOff>
    </xdr:to>
    <xdr:sp macro="" textlink="">
      <xdr:nvSpPr>
        <xdr:cNvPr id="144" name="楕円 143"/>
        <xdr:cNvSpPr/>
      </xdr:nvSpPr>
      <xdr:spPr>
        <a:xfrm>
          <a:off x="3746500" y="993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79737</xdr:rowOff>
    </xdr:from>
    <xdr:ext cx="534377" cy="259045"/>
    <xdr:sp macro="" textlink="">
      <xdr:nvSpPr>
        <xdr:cNvPr id="145" name="テキスト ボックス 144"/>
        <xdr:cNvSpPr txBox="1"/>
      </xdr:nvSpPr>
      <xdr:spPr>
        <a:xfrm>
          <a:off x="3530111" y="100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119031</xdr:rowOff>
    </xdr:from>
    <xdr:to>
      <xdr:col>15</xdr:col>
      <xdr:colOff>101600</xdr:colOff>
      <xdr:row>57</xdr:row>
      <xdr:rowOff>49181</xdr:rowOff>
    </xdr:to>
    <xdr:sp macro="" textlink="">
      <xdr:nvSpPr>
        <xdr:cNvPr id="146" name="楕円 145"/>
        <xdr:cNvSpPr/>
      </xdr:nvSpPr>
      <xdr:spPr>
        <a:xfrm>
          <a:off x="2857500" y="972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65708</xdr:rowOff>
    </xdr:from>
    <xdr:ext cx="534377" cy="259045"/>
    <xdr:sp macro="" textlink="">
      <xdr:nvSpPr>
        <xdr:cNvPr id="147" name="テキスト ボックス 146"/>
        <xdr:cNvSpPr txBox="1"/>
      </xdr:nvSpPr>
      <xdr:spPr>
        <a:xfrm>
          <a:off x="2641111" y="949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109027</xdr:rowOff>
    </xdr:from>
    <xdr:to>
      <xdr:col>10</xdr:col>
      <xdr:colOff>165100</xdr:colOff>
      <xdr:row>58</xdr:row>
      <xdr:rowOff>39177</xdr:rowOff>
    </xdr:to>
    <xdr:sp macro="" textlink="">
      <xdr:nvSpPr>
        <xdr:cNvPr id="148" name="楕円 147"/>
        <xdr:cNvSpPr/>
      </xdr:nvSpPr>
      <xdr:spPr>
        <a:xfrm>
          <a:off x="1968500" y="98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55704</xdr:rowOff>
    </xdr:from>
    <xdr:ext cx="534377" cy="259045"/>
    <xdr:sp macro="" textlink="">
      <xdr:nvSpPr>
        <xdr:cNvPr id="149" name="テキスト ボックス 148"/>
        <xdr:cNvSpPr txBox="1"/>
      </xdr:nvSpPr>
      <xdr:spPr>
        <a:xfrm>
          <a:off x="1752111" y="965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136046</xdr:rowOff>
    </xdr:from>
    <xdr:to>
      <xdr:col>6</xdr:col>
      <xdr:colOff>38100</xdr:colOff>
      <xdr:row>58</xdr:row>
      <xdr:rowOff>66196</xdr:rowOff>
    </xdr:to>
    <xdr:sp macro="" textlink="">
      <xdr:nvSpPr>
        <xdr:cNvPr id="150" name="楕円 149"/>
        <xdr:cNvSpPr/>
      </xdr:nvSpPr>
      <xdr:spPr>
        <a:xfrm>
          <a:off x="1079500" y="990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57323</xdr:rowOff>
    </xdr:from>
    <xdr:ext cx="534377" cy="259045"/>
    <xdr:sp macro="" textlink="">
      <xdr:nvSpPr>
        <xdr:cNvPr id="151" name="テキスト ボックス 150"/>
        <xdr:cNvSpPr txBox="1"/>
      </xdr:nvSpPr>
      <xdr:spPr>
        <a:xfrm>
          <a:off x="863111" y="1000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72644</xdr:rowOff>
    </xdr:from>
    <xdr:to>
      <xdr:col>24</xdr:col>
      <xdr:colOff>63500</xdr:colOff>
      <xdr:row>76</xdr:row>
      <xdr:rowOff>97383</xdr:rowOff>
    </xdr:to>
    <xdr:cxnSp macro="">
      <xdr:nvCxnSpPr>
        <xdr:cNvPr id="181" name="直線コネクタ 180"/>
        <xdr:cNvCxnSpPr/>
      </xdr:nvCxnSpPr>
      <xdr:spPr>
        <a:xfrm flipV="1">
          <a:off x="3797300" y="13102844"/>
          <a:ext cx="838200" cy="2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91580</xdr:rowOff>
    </xdr:from>
    <xdr:to>
      <xdr:col>19</xdr:col>
      <xdr:colOff>177800</xdr:colOff>
      <xdr:row>76</xdr:row>
      <xdr:rowOff>97383</xdr:rowOff>
    </xdr:to>
    <xdr:cxnSp macro="">
      <xdr:nvCxnSpPr>
        <xdr:cNvPr id="184" name="直線コネクタ 183"/>
        <xdr:cNvCxnSpPr/>
      </xdr:nvCxnSpPr>
      <xdr:spPr>
        <a:xfrm>
          <a:off x="2908300" y="13121780"/>
          <a:ext cx="889000" cy="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195</xdr:rowOff>
    </xdr:from>
    <xdr:ext cx="599010" cy="259045"/>
    <xdr:sp macro="" textlink="">
      <xdr:nvSpPr>
        <xdr:cNvPr id="186" name="テキスト ボックス 185"/>
        <xdr:cNvSpPr txBox="1"/>
      </xdr:nvSpPr>
      <xdr:spPr>
        <a:xfrm>
          <a:off x="3497795" y="1320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91580</xdr:rowOff>
    </xdr:from>
    <xdr:to>
      <xdr:col>15</xdr:col>
      <xdr:colOff>50800</xdr:colOff>
      <xdr:row>76</xdr:row>
      <xdr:rowOff>93002</xdr:rowOff>
    </xdr:to>
    <xdr:cxnSp macro="">
      <xdr:nvCxnSpPr>
        <xdr:cNvPr id="187" name="直線コネクタ 186"/>
        <xdr:cNvCxnSpPr/>
      </xdr:nvCxnSpPr>
      <xdr:spPr>
        <a:xfrm flipV="1">
          <a:off x="2019300" y="13121780"/>
          <a:ext cx="8890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162259</xdr:rowOff>
    </xdr:from>
    <xdr:ext cx="599010" cy="259045"/>
    <xdr:sp macro="" textlink="">
      <xdr:nvSpPr>
        <xdr:cNvPr id="189" name="テキスト ボックス 188"/>
        <xdr:cNvSpPr txBox="1"/>
      </xdr:nvSpPr>
      <xdr:spPr>
        <a:xfrm>
          <a:off x="2608795" y="131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93002</xdr:rowOff>
    </xdr:from>
    <xdr:to>
      <xdr:col>10</xdr:col>
      <xdr:colOff>114300</xdr:colOff>
      <xdr:row>77</xdr:row>
      <xdr:rowOff>46089</xdr:rowOff>
    </xdr:to>
    <xdr:cxnSp macro="">
      <xdr:nvCxnSpPr>
        <xdr:cNvPr id="190" name="直線コネクタ 189"/>
        <xdr:cNvCxnSpPr/>
      </xdr:nvCxnSpPr>
      <xdr:spPr>
        <a:xfrm flipV="1">
          <a:off x="1130300" y="13123202"/>
          <a:ext cx="889000" cy="12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23474</xdr:rowOff>
    </xdr:from>
    <xdr:ext cx="599010" cy="259045"/>
    <xdr:sp macro="" textlink="">
      <xdr:nvSpPr>
        <xdr:cNvPr id="192" name="テキスト ボックス 191"/>
        <xdr:cNvSpPr txBox="1"/>
      </xdr:nvSpPr>
      <xdr:spPr>
        <a:xfrm>
          <a:off x="1719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117694</xdr:rowOff>
    </xdr:from>
    <xdr:ext cx="599010" cy="259045"/>
    <xdr:sp macro="" textlink="">
      <xdr:nvSpPr>
        <xdr:cNvPr id="194" name="テキスト ボックス 193"/>
        <xdr:cNvSpPr txBox="1"/>
      </xdr:nvSpPr>
      <xdr:spPr>
        <a:xfrm>
          <a:off x="830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21844</xdr:rowOff>
    </xdr:from>
    <xdr:to>
      <xdr:col>24</xdr:col>
      <xdr:colOff>114300</xdr:colOff>
      <xdr:row>76</xdr:row>
      <xdr:rowOff>123444</xdr:rowOff>
    </xdr:to>
    <xdr:sp macro="" textlink="">
      <xdr:nvSpPr>
        <xdr:cNvPr id="200" name="楕円 199"/>
        <xdr:cNvSpPr/>
      </xdr:nvSpPr>
      <xdr:spPr>
        <a:xfrm>
          <a:off x="4584700" y="130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271</xdr:rowOff>
    </xdr:from>
    <xdr:ext cx="599010" cy="259045"/>
    <xdr:sp macro="" textlink="">
      <xdr:nvSpPr>
        <xdr:cNvPr id="201" name="民生費該当値テキスト"/>
        <xdr:cNvSpPr txBox="1"/>
      </xdr:nvSpPr>
      <xdr:spPr>
        <a:xfrm>
          <a:off x="4686300" y="1303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46583</xdr:rowOff>
    </xdr:from>
    <xdr:to>
      <xdr:col>20</xdr:col>
      <xdr:colOff>38100</xdr:colOff>
      <xdr:row>76</xdr:row>
      <xdr:rowOff>148183</xdr:rowOff>
    </xdr:to>
    <xdr:sp macro="" textlink="">
      <xdr:nvSpPr>
        <xdr:cNvPr id="202" name="楕円 201"/>
        <xdr:cNvSpPr/>
      </xdr:nvSpPr>
      <xdr:spPr>
        <a:xfrm>
          <a:off x="3746500" y="1307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164711</xdr:rowOff>
    </xdr:from>
    <xdr:ext cx="599010" cy="259045"/>
    <xdr:sp macro="" textlink="">
      <xdr:nvSpPr>
        <xdr:cNvPr id="203" name="テキスト ボックス 202"/>
        <xdr:cNvSpPr txBox="1"/>
      </xdr:nvSpPr>
      <xdr:spPr>
        <a:xfrm>
          <a:off x="3497795" y="1285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40780</xdr:rowOff>
    </xdr:from>
    <xdr:to>
      <xdr:col>15</xdr:col>
      <xdr:colOff>101600</xdr:colOff>
      <xdr:row>76</xdr:row>
      <xdr:rowOff>142380</xdr:rowOff>
    </xdr:to>
    <xdr:sp macro="" textlink="">
      <xdr:nvSpPr>
        <xdr:cNvPr id="204" name="楕円 203"/>
        <xdr:cNvSpPr/>
      </xdr:nvSpPr>
      <xdr:spPr>
        <a:xfrm>
          <a:off x="2857500" y="130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158907</xdr:rowOff>
    </xdr:from>
    <xdr:ext cx="599010" cy="259045"/>
    <xdr:sp macro="" textlink="">
      <xdr:nvSpPr>
        <xdr:cNvPr id="205" name="テキスト ボックス 204"/>
        <xdr:cNvSpPr txBox="1"/>
      </xdr:nvSpPr>
      <xdr:spPr>
        <a:xfrm>
          <a:off x="2608795" y="1284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42202</xdr:rowOff>
    </xdr:from>
    <xdr:to>
      <xdr:col>10</xdr:col>
      <xdr:colOff>165100</xdr:colOff>
      <xdr:row>76</xdr:row>
      <xdr:rowOff>143802</xdr:rowOff>
    </xdr:to>
    <xdr:sp macro="" textlink="">
      <xdr:nvSpPr>
        <xdr:cNvPr id="206" name="楕円 205"/>
        <xdr:cNvSpPr/>
      </xdr:nvSpPr>
      <xdr:spPr>
        <a:xfrm>
          <a:off x="1968500" y="1307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160329</xdr:rowOff>
    </xdr:from>
    <xdr:ext cx="599010" cy="259045"/>
    <xdr:sp macro="" textlink="">
      <xdr:nvSpPr>
        <xdr:cNvPr id="207" name="テキスト ボックス 206"/>
        <xdr:cNvSpPr txBox="1"/>
      </xdr:nvSpPr>
      <xdr:spPr>
        <a:xfrm>
          <a:off x="1719795" y="1284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166739</xdr:rowOff>
    </xdr:from>
    <xdr:to>
      <xdr:col>6</xdr:col>
      <xdr:colOff>38100</xdr:colOff>
      <xdr:row>77</xdr:row>
      <xdr:rowOff>96889</xdr:rowOff>
    </xdr:to>
    <xdr:sp macro="" textlink="">
      <xdr:nvSpPr>
        <xdr:cNvPr id="208" name="楕円 207"/>
        <xdr:cNvSpPr/>
      </xdr:nvSpPr>
      <xdr:spPr>
        <a:xfrm>
          <a:off x="1079500" y="131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113416</xdr:rowOff>
    </xdr:from>
    <xdr:ext cx="599010" cy="259045"/>
    <xdr:sp macro="" textlink="">
      <xdr:nvSpPr>
        <xdr:cNvPr id="209" name="テキスト ボックス 208"/>
        <xdr:cNvSpPr txBox="1"/>
      </xdr:nvSpPr>
      <xdr:spPr>
        <a:xfrm>
          <a:off x="830795" y="1297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150085</xdr:rowOff>
    </xdr:from>
    <xdr:to>
      <xdr:col>24</xdr:col>
      <xdr:colOff>63500</xdr:colOff>
      <xdr:row>97</xdr:row>
      <xdr:rowOff>167525</xdr:rowOff>
    </xdr:to>
    <xdr:cxnSp macro="">
      <xdr:nvCxnSpPr>
        <xdr:cNvPr id="241" name="直線コネクタ 240"/>
        <xdr:cNvCxnSpPr/>
      </xdr:nvCxnSpPr>
      <xdr:spPr>
        <a:xfrm>
          <a:off x="3797300" y="16780735"/>
          <a:ext cx="838200" cy="1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2781</xdr:rowOff>
    </xdr:from>
    <xdr:ext cx="534377" cy="259045"/>
    <xdr:sp macro="" textlink="">
      <xdr:nvSpPr>
        <xdr:cNvPr id="242" name="衛生費平均値テキスト"/>
        <xdr:cNvSpPr txBox="1"/>
      </xdr:nvSpPr>
      <xdr:spPr>
        <a:xfrm>
          <a:off x="4686300" y="16804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81080</xdr:rowOff>
    </xdr:from>
    <xdr:to>
      <xdr:col>19</xdr:col>
      <xdr:colOff>177800</xdr:colOff>
      <xdr:row>97</xdr:row>
      <xdr:rowOff>150085</xdr:rowOff>
    </xdr:to>
    <xdr:cxnSp macro="">
      <xdr:nvCxnSpPr>
        <xdr:cNvPr id="244" name="直線コネクタ 243"/>
        <xdr:cNvCxnSpPr/>
      </xdr:nvCxnSpPr>
      <xdr:spPr>
        <a:xfrm>
          <a:off x="2908300" y="16711730"/>
          <a:ext cx="889000" cy="6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129066</xdr:rowOff>
    </xdr:from>
    <xdr:ext cx="534377" cy="259045"/>
    <xdr:sp macro="" textlink="">
      <xdr:nvSpPr>
        <xdr:cNvPr id="246" name="テキスト ボックス 245"/>
        <xdr:cNvSpPr txBox="1"/>
      </xdr:nvSpPr>
      <xdr:spPr>
        <a:xfrm>
          <a:off x="3530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69602</xdr:rowOff>
    </xdr:from>
    <xdr:to>
      <xdr:col>15</xdr:col>
      <xdr:colOff>50800</xdr:colOff>
      <xdr:row>97</xdr:row>
      <xdr:rowOff>81080</xdr:rowOff>
    </xdr:to>
    <xdr:cxnSp macro="">
      <xdr:nvCxnSpPr>
        <xdr:cNvPr id="247" name="直線コネクタ 246"/>
        <xdr:cNvCxnSpPr/>
      </xdr:nvCxnSpPr>
      <xdr:spPr>
        <a:xfrm>
          <a:off x="2019300" y="16700252"/>
          <a:ext cx="889000" cy="1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90416</xdr:rowOff>
    </xdr:from>
    <xdr:ext cx="534377" cy="259045"/>
    <xdr:sp macro="" textlink="">
      <xdr:nvSpPr>
        <xdr:cNvPr id="249" name="テキスト ボックス 248"/>
        <xdr:cNvSpPr txBox="1"/>
      </xdr:nvSpPr>
      <xdr:spPr>
        <a:xfrm>
          <a:off x="2641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52767</xdr:rowOff>
    </xdr:from>
    <xdr:to>
      <xdr:col>10</xdr:col>
      <xdr:colOff>114300</xdr:colOff>
      <xdr:row>97</xdr:row>
      <xdr:rowOff>69602</xdr:rowOff>
    </xdr:to>
    <xdr:cxnSp macro="">
      <xdr:nvCxnSpPr>
        <xdr:cNvPr id="250" name="直線コネクタ 249"/>
        <xdr:cNvCxnSpPr/>
      </xdr:nvCxnSpPr>
      <xdr:spPr>
        <a:xfrm>
          <a:off x="1130300" y="16683417"/>
          <a:ext cx="889000" cy="1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30146</xdr:rowOff>
    </xdr:from>
    <xdr:ext cx="534377" cy="259045"/>
    <xdr:sp macro="" textlink="">
      <xdr:nvSpPr>
        <xdr:cNvPr id="252" name="テキスト ボックス 251"/>
        <xdr:cNvSpPr txBox="1"/>
      </xdr:nvSpPr>
      <xdr:spPr>
        <a:xfrm>
          <a:off x="1752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104785</xdr:rowOff>
    </xdr:from>
    <xdr:ext cx="534377" cy="259045"/>
    <xdr:sp macro="" textlink="">
      <xdr:nvSpPr>
        <xdr:cNvPr id="254" name="テキスト ボックス 253"/>
        <xdr:cNvSpPr txBox="1"/>
      </xdr:nvSpPr>
      <xdr:spPr>
        <a:xfrm>
          <a:off x="863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116725</xdr:rowOff>
    </xdr:from>
    <xdr:to>
      <xdr:col>24</xdr:col>
      <xdr:colOff>114300</xdr:colOff>
      <xdr:row>98</xdr:row>
      <xdr:rowOff>46875</xdr:rowOff>
    </xdr:to>
    <xdr:sp macro="" textlink="">
      <xdr:nvSpPr>
        <xdr:cNvPr id="260" name="楕円 259"/>
        <xdr:cNvSpPr/>
      </xdr:nvSpPr>
      <xdr:spPr>
        <a:xfrm>
          <a:off x="4584700" y="1674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139602</xdr:rowOff>
    </xdr:from>
    <xdr:ext cx="534377" cy="259045"/>
    <xdr:sp macro="" textlink="">
      <xdr:nvSpPr>
        <xdr:cNvPr id="261" name="衛生費該当値テキスト"/>
        <xdr:cNvSpPr txBox="1"/>
      </xdr:nvSpPr>
      <xdr:spPr>
        <a:xfrm>
          <a:off x="4686300" y="1659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99285</xdr:rowOff>
    </xdr:from>
    <xdr:to>
      <xdr:col>20</xdr:col>
      <xdr:colOff>38100</xdr:colOff>
      <xdr:row>98</xdr:row>
      <xdr:rowOff>29435</xdr:rowOff>
    </xdr:to>
    <xdr:sp macro="" textlink="">
      <xdr:nvSpPr>
        <xdr:cNvPr id="262" name="楕円 261"/>
        <xdr:cNvSpPr/>
      </xdr:nvSpPr>
      <xdr:spPr>
        <a:xfrm>
          <a:off x="3746500" y="1672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45962</xdr:rowOff>
    </xdr:from>
    <xdr:ext cx="534377" cy="259045"/>
    <xdr:sp macro="" textlink="">
      <xdr:nvSpPr>
        <xdr:cNvPr id="263" name="テキスト ボックス 262"/>
        <xdr:cNvSpPr txBox="1"/>
      </xdr:nvSpPr>
      <xdr:spPr>
        <a:xfrm>
          <a:off x="3530111" y="1650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30280</xdr:rowOff>
    </xdr:from>
    <xdr:to>
      <xdr:col>15</xdr:col>
      <xdr:colOff>101600</xdr:colOff>
      <xdr:row>97</xdr:row>
      <xdr:rowOff>131880</xdr:rowOff>
    </xdr:to>
    <xdr:sp macro="" textlink="">
      <xdr:nvSpPr>
        <xdr:cNvPr id="264" name="楕円 263"/>
        <xdr:cNvSpPr/>
      </xdr:nvSpPr>
      <xdr:spPr>
        <a:xfrm>
          <a:off x="2857500" y="166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148407</xdr:rowOff>
    </xdr:from>
    <xdr:ext cx="534377" cy="259045"/>
    <xdr:sp macro="" textlink="">
      <xdr:nvSpPr>
        <xdr:cNvPr id="265" name="テキスト ボックス 264"/>
        <xdr:cNvSpPr txBox="1"/>
      </xdr:nvSpPr>
      <xdr:spPr>
        <a:xfrm>
          <a:off x="2641111" y="1643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18802</xdr:rowOff>
    </xdr:from>
    <xdr:to>
      <xdr:col>10</xdr:col>
      <xdr:colOff>165100</xdr:colOff>
      <xdr:row>97</xdr:row>
      <xdr:rowOff>120402</xdr:rowOff>
    </xdr:to>
    <xdr:sp macro="" textlink="">
      <xdr:nvSpPr>
        <xdr:cNvPr id="266" name="楕円 265"/>
        <xdr:cNvSpPr/>
      </xdr:nvSpPr>
      <xdr:spPr>
        <a:xfrm>
          <a:off x="1968500" y="1664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136929</xdr:rowOff>
    </xdr:from>
    <xdr:ext cx="534377" cy="259045"/>
    <xdr:sp macro="" textlink="">
      <xdr:nvSpPr>
        <xdr:cNvPr id="267" name="テキスト ボックス 266"/>
        <xdr:cNvSpPr txBox="1"/>
      </xdr:nvSpPr>
      <xdr:spPr>
        <a:xfrm>
          <a:off x="1752111" y="1642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1967</xdr:rowOff>
    </xdr:from>
    <xdr:to>
      <xdr:col>6</xdr:col>
      <xdr:colOff>38100</xdr:colOff>
      <xdr:row>97</xdr:row>
      <xdr:rowOff>103567</xdr:rowOff>
    </xdr:to>
    <xdr:sp macro="" textlink="">
      <xdr:nvSpPr>
        <xdr:cNvPr id="268" name="楕円 267"/>
        <xdr:cNvSpPr/>
      </xdr:nvSpPr>
      <xdr:spPr>
        <a:xfrm>
          <a:off x="1079500" y="1663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120094</xdr:rowOff>
    </xdr:from>
    <xdr:ext cx="534377" cy="259045"/>
    <xdr:sp macro="" textlink="">
      <xdr:nvSpPr>
        <xdr:cNvPr id="269" name="テキスト ボックス 268"/>
        <xdr:cNvSpPr txBox="1"/>
      </xdr:nvSpPr>
      <xdr:spPr>
        <a:xfrm>
          <a:off x="863111" y="1640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300" name="直線コネクタ 29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3" name="直線コネクタ 30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98552</xdr:rowOff>
    </xdr:from>
    <xdr:to>
      <xdr:col>45</xdr:col>
      <xdr:colOff>177800</xdr:colOff>
      <xdr:row>39</xdr:row>
      <xdr:rowOff>98878</xdr:rowOff>
    </xdr:to>
    <xdr:cxnSp macro="">
      <xdr:nvCxnSpPr>
        <xdr:cNvPr id="306" name="直線コネクタ 305"/>
        <xdr:cNvCxnSpPr/>
      </xdr:nvCxnSpPr>
      <xdr:spPr>
        <a:xfrm>
          <a:off x="7861300" y="6785102"/>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98226</xdr:rowOff>
    </xdr:from>
    <xdr:to>
      <xdr:col>41</xdr:col>
      <xdr:colOff>50800</xdr:colOff>
      <xdr:row>39</xdr:row>
      <xdr:rowOff>98552</xdr:rowOff>
    </xdr:to>
    <xdr:cxnSp macro="">
      <xdr:nvCxnSpPr>
        <xdr:cNvPr id="309" name="直線コネクタ 308"/>
        <xdr:cNvCxnSpPr/>
      </xdr:nvCxnSpPr>
      <xdr:spPr>
        <a:xfrm>
          <a:off x="6972300" y="6784776"/>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9" name="楕円 31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2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1" name="楕円 32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2" name="テキスト ボックス 32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3" name="楕円 32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4" name="テキスト ボックス 32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47752</xdr:rowOff>
    </xdr:from>
    <xdr:to>
      <xdr:col>41</xdr:col>
      <xdr:colOff>101600</xdr:colOff>
      <xdr:row>39</xdr:row>
      <xdr:rowOff>149352</xdr:rowOff>
    </xdr:to>
    <xdr:sp macro="" textlink="">
      <xdr:nvSpPr>
        <xdr:cNvPr id="325" name="楕円 324"/>
        <xdr:cNvSpPr/>
      </xdr:nvSpPr>
      <xdr:spPr>
        <a:xfrm>
          <a:off x="7810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140479</xdr:rowOff>
    </xdr:from>
    <xdr:ext cx="249299" cy="259045"/>
    <xdr:sp macro="" textlink="">
      <xdr:nvSpPr>
        <xdr:cNvPr id="326" name="テキスト ボックス 325"/>
        <xdr:cNvSpPr txBox="1"/>
      </xdr:nvSpPr>
      <xdr:spPr>
        <a:xfrm>
          <a:off x="7736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47426</xdr:rowOff>
    </xdr:from>
    <xdr:to>
      <xdr:col>36</xdr:col>
      <xdr:colOff>165100</xdr:colOff>
      <xdr:row>39</xdr:row>
      <xdr:rowOff>149026</xdr:rowOff>
    </xdr:to>
    <xdr:sp macro="" textlink="">
      <xdr:nvSpPr>
        <xdr:cNvPr id="327" name="楕円 326"/>
        <xdr:cNvSpPr/>
      </xdr:nvSpPr>
      <xdr:spPr>
        <a:xfrm>
          <a:off x="6921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140153</xdr:rowOff>
    </xdr:from>
    <xdr:ext cx="249299" cy="259045"/>
    <xdr:sp macro="" textlink="">
      <xdr:nvSpPr>
        <xdr:cNvPr id="328" name="テキスト ボックス 327"/>
        <xdr:cNvSpPr txBox="1"/>
      </xdr:nvSpPr>
      <xdr:spPr>
        <a:xfrm>
          <a:off x="6847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79039</xdr:rowOff>
    </xdr:from>
    <xdr:to>
      <xdr:col>55</xdr:col>
      <xdr:colOff>0</xdr:colOff>
      <xdr:row>57</xdr:row>
      <xdr:rowOff>97066</xdr:rowOff>
    </xdr:to>
    <xdr:cxnSp macro="">
      <xdr:nvCxnSpPr>
        <xdr:cNvPr id="359" name="直線コネクタ 358"/>
        <xdr:cNvCxnSpPr/>
      </xdr:nvCxnSpPr>
      <xdr:spPr>
        <a:xfrm>
          <a:off x="9639300" y="9680239"/>
          <a:ext cx="838200" cy="18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31666</xdr:rowOff>
    </xdr:from>
    <xdr:ext cx="534377" cy="259045"/>
    <xdr:sp macro="" textlink="">
      <xdr:nvSpPr>
        <xdr:cNvPr id="360" name="農林水産業費平均値テキスト"/>
        <xdr:cNvSpPr txBox="1"/>
      </xdr:nvSpPr>
      <xdr:spPr>
        <a:xfrm>
          <a:off x="10528300" y="9975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79039</xdr:rowOff>
    </xdr:from>
    <xdr:to>
      <xdr:col>50</xdr:col>
      <xdr:colOff>114300</xdr:colOff>
      <xdr:row>57</xdr:row>
      <xdr:rowOff>158363</xdr:rowOff>
    </xdr:to>
    <xdr:cxnSp macro="">
      <xdr:nvCxnSpPr>
        <xdr:cNvPr id="362" name="直線コネクタ 361"/>
        <xdr:cNvCxnSpPr/>
      </xdr:nvCxnSpPr>
      <xdr:spPr>
        <a:xfrm flipV="1">
          <a:off x="8750300" y="9680239"/>
          <a:ext cx="889000" cy="25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125261</xdr:rowOff>
    </xdr:from>
    <xdr:ext cx="534377" cy="259045"/>
    <xdr:sp macro="" textlink="">
      <xdr:nvSpPr>
        <xdr:cNvPr id="364" name="テキスト ボックス 363"/>
        <xdr:cNvSpPr txBox="1"/>
      </xdr:nvSpPr>
      <xdr:spPr>
        <a:xfrm>
          <a:off x="9372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116693</xdr:rowOff>
    </xdr:from>
    <xdr:to>
      <xdr:col>45</xdr:col>
      <xdr:colOff>177800</xdr:colOff>
      <xdr:row>57</xdr:row>
      <xdr:rowOff>158363</xdr:rowOff>
    </xdr:to>
    <xdr:cxnSp macro="">
      <xdr:nvCxnSpPr>
        <xdr:cNvPr id="365" name="直線コネクタ 364"/>
        <xdr:cNvCxnSpPr/>
      </xdr:nvCxnSpPr>
      <xdr:spPr>
        <a:xfrm>
          <a:off x="7861300" y="9889343"/>
          <a:ext cx="889000" cy="4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133539</xdr:rowOff>
    </xdr:from>
    <xdr:ext cx="534377" cy="259045"/>
    <xdr:sp macro="" textlink="">
      <xdr:nvSpPr>
        <xdr:cNvPr id="367" name="テキスト ボックス 366"/>
        <xdr:cNvSpPr txBox="1"/>
      </xdr:nvSpPr>
      <xdr:spPr>
        <a:xfrm>
          <a:off x="8483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116693</xdr:rowOff>
    </xdr:from>
    <xdr:to>
      <xdr:col>41</xdr:col>
      <xdr:colOff>50800</xdr:colOff>
      <xdr:row>57</xdr:row>
      <xdr:rowOff>133985</xdr:rowOff>
    </xdr:to>
    <xdr:cxnSp macro="">
      <xdr:nvCxnSpPr>
        <xdr:cNvPr id="368" name="直線コネクタ 367"/>
        <xdr:cNvCxnSpPr/>
      </xdr:nvCxnSpPr>
      <xdr:spPr>
        <a:xfrm flipV="1">
          <a:off x="6972300" y="9889343"/>
          <a:ext cx="889000" cy="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137801</xdr:rowOff>
    </xdr:from>
    <xdr:ext cx="534377" cy="259045"/>
    <xdr:sp macro="" textlink="">
      <xdr:nvSpPr>
        <xdr:cNvPr id="370" name="テキスト ボックス 369"/>
        <xdr:cNvSpPr txBox="1"/>
      </xdr:nvSpPr>
      <xdr:spPr>
        <a:xfrm>
          <a:off x="7594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160972</xdr:rowOff>
    </xdr:from>
    <xdr:ext cx="469744" cy="259045"/>
    <xdr:sp macro="" textlink="">
      <xdr:nvSpPr>
        <xdr:cNvPr id="372" name="テキスト ボックス 371"/>
        <xdr:cNvSpPr txBox="1"/>
      </xdr:nvSpPr>
      <xdr:spPr>
        <a:xfrm>
          <a:off x="6737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46266</xdr:rowOff>
    </xdr:from>
    <xdr:to>
      <xdr:col>55</xdr:col>
      <xdr:colOff>50800</xdr:colOff>
      <xdr:row>57</xdr:row>
      <xdr:rowOff>147866</xdr:rowOff>
    </xdr:to>
    <xdr:sp macro="" textlink="">
      <xdr:nvSpPr>
        <xdr:cNvPr id="378" name="楕円 377"/>
        <xdr:cNvSpPr/>
      </xdr:nvSpPr>
      <xdr:spPr>
        <a:xfrm>
          <a:off x="10426700" y="981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69143</xdr:rowOff>
    </xdr:from>
    <xdr:ext cx="534377" cy="259045"/>
    <xdr:sp macro="" textlink="">
      <xdr:nvSpPr>
        <xdr:cNvPr id="379" name="農林水産業費該当値テキスト"/>
        <xdr:cNvSpPr txBox="1"/>
      </xdr:nvSpPr>
      <xdr:spPr>
        <a:xfrm>
          <a:off x="10528300" y="967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28239</xdr:rowOff>
    </xdr:from>
    <xdr:to>
      <xdr:col>50</xdr:col>
      <xdr:colOff>165100</xdr:colOff>
      <xdr:row>56</xdr:row>
      <xdr:rowOff>129839</xdr:rowOff>
    </xdr:to>
    <xdr:sp macro="" textlink="">
      <xdr:nvSpPr>
        <xdr:cNvPr id="380" name="楕円 379"/>
        <xdr:cNvSpPr/>
      </xdr:nvSpPr>
      <xdr:spPr>
        <a:xfrm>
          <a:off x="9588500" y="962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146366</xdr:rowOff>
    </xdr:from>
    <xdr:ext cx="534377" cy="259045"/>
    <xdr:sp macro="" textlink="">
      <xdr:nvSpPr>
        <xdr:cNvPr id="381" name="テキスト ボックス 380"/>
        <xdr:cNvSpPr txBox="1"/>
      </xdr:nvSpPr>
      <xdr:spPr>
        <a:xfrm>
          <a:off x="9372111" y="940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107563</xdr:rowOff>
    </xdr:from>
    <xdr:to>
      <xdr:col>46</xdr:col>
      <xdr:colOff>38100</xdr:colOff>
      <xdr:row>58</xdr:row>
      <xdr:rowOff>37713</xdr:rowOff>
    </xdr:to>
    <xdr:sp macro="" textlink="">
      <xdr:nvSpPr>
        <xdr:cNvPr id="382" name="楕円 381"/>
        <xdr:cNvSpPr/>
      </xdr:nvSpPr>
      <xdr:spPr>
        <a:xfrm>
          <a:off x="8699500" y="988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54240</xdr:rowOff>
    </xdr:from>
    <xdr:ext cx="534377" cy="259045"/>
    <xdr:sp macro="" textlink="">
      <xdr:nvSpPr>
        <xdr:cNvPr id="383" name="テキスト ボックス 382"/>
        <xdr:cNvSpPr txBox="1"/>
      </xdr:nvSpPr>
      <xdr:spPr>
        <a:xfrm>
          <a:off x="8483111" y="965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65893</xdr:rowOff>
    </xdr:from>
    <xdr:to>
      <xdr:col>41</xdr:col>
      <xdr:colOff>101600</xdr:colOff>
      <xdr:row>57</xdr:row>
      <xdr:rowOff>167493</xdr:rowOff>
    </xdr:to>
    <xdr:sp macro="" textlink="">
      <xdr:nvSpPr>
        <xdr:cNvPr id="384" name="楕円 383"/>
        <xdr:cNvSpPr/>
      </xdr:nvSpPr>
      <xdr:spPr>
        <a:xfrm>
          <a:off x="7810500" y="983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12570</xdr:rowOff>
    </xdr:from>
    <xdr:ext cx="534377" cy="259045"/>
    <xdr:sp macro="" textlink="">
      <xdr:nvSpPr>
        <xdr:cNvPr id="385" name="テキスト ボックス 384"/>
        <xdr:cNvSpPr txBox="1"/>
      </xdr:nvSpPr>
      <xdr:spPr>
        <a:xfrm>
          <a:off x="7594111" y="9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83185</xdr:rowOff>
    </xdr:from>
    <xdr:to>
      <xdr:col>36</xdr:col>
      <xdr:colOff>165100</xdr:colOff>
      <xdr:row>58</xdr:row>
      <xdr:rowOff>13335</xdr:rowOff>
    </xdr:to>
    <xdr:sp macro="" textlink="">
      <xdr:nvSpPr>
        <xdr:cNvPr id="386" name="楕円 385"/>
        <xdr:cNvSpPr/>
      </xdr:nvSpPr>
      <xdr:spPr>
        <a:xfrm>
          <a:off x="6921500"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29862</xdr:rowOff>
    </xdr:from>
    <xdr:ext cx="534377" cy="259045"/>
    <xdr:sp macro="" textlink="">
      <xdr:nvSpPr>
        <xdr:cNvPr id="387" name="テキスト ボックス 386"/>
        <xdr:cNvSpPr txBox="1"/>
      </xdr:nvSpPr>
      <xdr:spPr>
        <a:xfrm>
          <a:off x="6705111" y="96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81397</xdr:rowOff>
    </xdr:from>
    <xdr:to>
      <xdr:col>55</xdr:col>
      <xdr:colOff>0</xdr:colOff>
      <xdr:row>79</xdr:row>
      <xdr:rowOff>84499</xdr:rowOff>
    </xdr:to>
    <xdr:cxnSp macro="">
      <xdr:nvCxnSpPr>
        <xdr:cNvPr id="418" name="直線コネクタ 417"/>
        <xdr:cNvCxnSpPr/>
      </xdr:nvCxnSpPr>
      <xdr:spPr>
        <a:xfrm>
          <a:off x="9639300" y="13625947"/>
          <a:ext cx="8382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71414</xdr:rowOff>
    </xdr:from>
    <xdr:to>
      <xdr:col>50</xdr:col>
      <xdr:colOff>114300</xdr:colOff>
      <xdr:row>79</xdr:row>
      <xdr:rowOff>81397</xdr:rowOff>
    </xdr:to>
    <xdr:cxnSp macro="">
      <xdr:nvCxnSpPr>
        <xdr:cNvPr id="421" name="直線コネクタ 420"/>
        <xdr:cNvCxnSpPr/>
      </xdr:nvCxnSpPr>
      <xdr:spPr>
        <a:xfrm>
          <a:off x="8750300" y="13615964"/>
          <a:ext cx="889000" cy="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65982</xdr:rowOff>
    </xdr:from>
    <xdr:to>
      <xdr:col>45</xdr:col>
      <xdr:colOff>177800</xdr:colOff>
      <xdr:row>79</xdr:row>
      <xdr:rowOff>71414</xdr:rowOff>
    </xdr:to>
    <xdr:cxnSp macro="">
      <xdr:nvCxnSpPr>
        <xdr:cNvPr id="424" name="直線コネクタ 423"/>
        <xdr:cNvCxnSpPr/>
      </xdr:nvCxnSpPr>
      <xdr:spPr>
        <a:xfrm>
          <a:off x="7861300" y="13439082"/>
          <a:ext cx="889000" cy="17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65982</xdr:rowOff>
    </xdr:from>
    <xdr:to>
      <xdr:col>41</xdr:col>
      <xdr:colOff>50800</xdr:colOff>
      <xdr:row>78</xdr:row>
      <xdr:rowOff>155169</xdr:rowOff>
    </xdr:to>
    <xdr:cxnSp macro="">
      <xdr:nvCxnSpPr>
        <xdr:cNvPr id="427" name="直線コネクタ 426"/>
        <xdr:cNvCxnSpPr/>
      </xdr:nvCxnSpPr>
      <xdr:spPr>
        <a:xfrm flipV="1">
          <a:off x="6972300" y="13439082"/>
          <a:ext cx="889000" cy="8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74218</xdr:rowOff>
    </xdr:from>
    <xdr:ext cx="469744" cy="259045"/>
    <xdr:sp macro="" textlink="">
      <xdr:nvSpPr>
        <xdr:cNvPr id="429" name="テキスト ボックス 428"/>
        <xdr:cNvSpPr txBox="1"/>
      </xdr:nvSpPr>
      <xdr:spPr>
        <a:xfrm>
          <a:off x="7626428" y="1361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69744</xdr:rowOff>
    </xdr:from>
    <xdr:ext cx="469744" cy="259045"/>
    <xdr:sp macro="" textlink="">
      <xdr:nvSpPr>
        <xdr:cNvPr id="431" name="テキスト ボックス 430"/>
        <xdr:cNvSpPr txBox="1"/>
      </xdr:nvSpPr>
      <xdr:spPr>
        <a:xfrm>
          <a:off x="6737428" y="1361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33699</xdr:rowOff>
    </xdr:from>
    <xdr:to>
      <xdr:col>55</xdr:col>
      <xdr:colOff>50800</xdr:colOff>
      <xdr:row>79</xdr:row>
      <xdr:rowOff>135299</xdr:rowOff>
    </xdr:to>
    <xdr:sp macro="" textlink="">
      <xdr:nvSpPr>
        <xdr:cNvPr id="437" name="楕円 436"/>
        <xdr:cNvSpPr/>
      </xdr:nvSpPr>
      <xdr:spPr>
        <a:xfrm>
          <a:off x="10426700" y="1357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8" name="商工費該当値テキスト"/>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30597</xdr:rowOff>
    </xdr:from>
    <xdr:to>
      <xdr:col>50</xdr:col>
      <xdr:colOff>165100</xdr:colOff>
      <xdr:row>79</xdr:row>
      <xdr:rowOff>132197</xdr:rowOff>
    </xdr:to>
    <xdr:sp macro="" textlink="">
      <xdr:nvSpPr>
        <xdr:cNvPr id="439" name="楕円 438"/>
        <xdr:cNvSpPr/>
      </xdr:nvSpPr>
      <xdr:spPr>
        <a:xfrm>
          <a:off x="9588500" y="1357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123324</xdr:rowOff>
    </xdr:from>
    <xdr:ext cx="469744" cy="259045"/>
    <xdr:sp macro="" textlink="">
      <xdr:nvSpPr>
        <xdr:cNvPr id="440" name="テキスト ボックス 439"/>
        <xdr:cNvSpPr txBox="1"/>
      </xdr:nvSpPr>
      <xdr:spPr>
        <a:xfrm>
          <a:off x="9404428" y="13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20614</xdr:rowOff>
    </xdr:from>
    <xdr:to>
      <xdr:col>46</xdr:col>
      <xdr:colOff>38100</xdr:colOff>
      <xdr:row>79</xdr:row>
      <xdr:rowOff>122214</xdr:rowOff>
    </xdr:to>
    <xdr:sp macro="" textlink="">
      <xdr:nvSpPr>
        <xdr:cNvPr id="441" name="楕円 440"/>
        <xdr:cNvSpPr/>
      </xdr:nvSpPr>
      <xdr:spPr>
        <a:xfrm>
          <a:off x="8699500" y="1356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113341</xdr:rowOff>
    </xdr:from>
    <xdr:ext cx="469744" cy="259045"/>
    <xdr:sp macro="" textlink="">
      <xdr:nvSpPr>
        <xdr:cNvPr id="442" name="テキスト ボックス 441"/>
        <xdr:cNvSpPr txBox="1"/>
      </xdr:nvSpPr>
      <xdr:spPr>
        <a:xfrm>
          <a:off x="8515428" y="13657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15182</xdr:rowOff>
    </xdr:from>
    <xdr:to>
      <xdr:col>41</xdr:col>
      <xdr:colOff>101600</xdr:colOff>
      <xdr:row>78</xdr:row>
      <xdr:rowOff>116782</xdr:rowOff>
    </xdr:to>
    <xdr:sp macro="" textlink="">
      <xdr:nvSpPr>
        <xdr:cNvPr id="443" name="楕円 442"/>
        <xdr:cNvSpPr/>
      </xdr:nvSpPr>
      <xdr:spPr>
        <a:xfrm>
          <a:off x="7810500" y="13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133309</xdr:rowOff>
    </xdr:from>
    <xdr:ext cx="534377" cy="259045"/>
    <xdr:sp macro="" textlink="">
      <xdr:nvSpPr>
        <xdr:cNvPr id="444" name="テキスト ボックス 443"/>
        <xdr:cNvSpPr txBox="1"/>
      </xdr:nvSpPr>
      <xdr:spPr>
        <a:xfrm>
          <a:off x="7594111" y="131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104369</xdr:rowOff>
    </xdr:from>
    <xdr:to>
      <xdr:col>36</xdr:col>
      <xdr:colOff>165100</xdr:colOff>
      <xdr:row>79</xdr:row>
      <xdr:rowOff>34519</xdr:rowOff>
    </xdr:to>
    <xdr:sp macro="" textlink="">
      <xdr:nvSpPr>
        <xdr:cNvPr id="445" name="楕円 444"/>
        <xdr:cNvSpPr/>
      </xdr:nvSpPr>
      <xdr:spPr>
        <a:xfrm>
          <a:off x="6921500" y="1347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51046</xdr:rowOff>
    </xdr:from>
    <xdr:ext cx="534377" cy="259045"/>
    <xdr:sp macro="" textlink="">
      <xdr:nvSpPr>
        <xdr:cNvPr id="446" name="テキスト ボックス 445"/>
        <xdr:cNvSpPr txBox="1"/>
      </xdr:nvSpPr>
      <xdr:spPr>
        <a:xfrm>
          <a:off x="6705111" y="132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27634</xdr:rowOff>
    </xdr:from>
    <xdr:to>
      <xdr:col>55</xdr:col>
      <xdr:colOff>0</xdr:colOff>
      <xdr:row>98</xdr:row>
      <xdr:rowOff>44159</xdr:rowOff>
    </xdr:to>
    <xdr:cxnSp macro="">
      <xdr:nvCxnSpPr>
        <xdr:cNvPr id="473" name="直線コネクタ 472"/>
        <xdr:cNvCxnSpPr/>
      </xdr:nvCxnSpPr>
      <xdr:spPr>
        <a:xfrm>
          <a:off x="9639300" y="16829734"/>
          <a:ext cx="838200" cy="1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149613</xdr:rowOff>
    </xdr:from>
    <xdr:ext cx="534377" cy="259045"/>
    <xdr:sp macro="" textlink="">
      <xdr:nvSpPr>
        <xdr:cNvPr id="474" name="土木費平均値テキスト"/>
        <xdr:cNvSpPr txBox="1"/>
      </xdr:nvSpPr>
      <xdr:spPr>
        <a:xfrm>
          <a:off x="10528300" y="16780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25958</xdr:rowOff>
    </xdr:from>
    <xdr:to>
      <xdr:col>50</xdr:col>
      <xdr:colOff>114300</xdr:colOff>
      <xdr:row>98</xdr:row>
      <xdr:rowOff>27634</xdr:rowOff>
    </xdr:to>
    <xdr:cxnSp macro="">
      <xdr:nvCxnSpPr>
        <xdr:cNvPr id="476" name="直線コネクタ 475"/>
        <xdr:cNvCxnSpPr/>
      </xdr:nvCxnSpPr>
      <xdr:spPr>
        <a:xfrm>
          <a:off x="8750300" y="16828058"/>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90744</xdr:rowOff>
    </xdr:from>
    <xdr:ext cx="534377" cy="259045"/>
    <xdr:sp macro="" textlink="">
      <xdr:nvSpPr>
        <xdr:cNvPr id="478" name="テキスト ボックス 477"/>
        <xdr:cNvSpPr txBox="1"/>
      </xdr:nvSpPr>
      <xdr:spPr>
        <a:xfrm>
          <a:off x="9372111" y="1689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5665</xdr:rowOff>
    </xdr:from>
    <xdr:to>
      <xdr:col>45</xdr:col>
      <xdr:colOff>177800</xdr:colOff>
      <xdr:row>98</xdr:row>
      <xdr:rowOff>25958</xdr:rowOff>
    </xdr:to>
    <xdr:cxnSp macro="">
      <xdr:nvCxnSpPr>
        <xdr:cNvPr id="479" name="直線コネクタ 478"/>
        <xdr:cNvCxnSpPr/>
      </xdr:nvCxnSpPr>
      <xdr:spPr>
        <a:xfrm>
          <a:off x="7861300" y="16807765"/>
          <a:ext cx="889000" cy="2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88166</xdr:rowOff>
    </xdr:from>
    <xdr:ext cx="534377" cy="259045"/>
    <xdr:sp macro="" textlink="">
      <xdr:nvSpPr>
        <xdr:cNvPr id="481" name="テキスト ボックス 480"/>
        <xdr:cNvSpPr txBox="1"/>
      </xdr:nvSpPr>
      <xdr:spPr>
        <a:xfrm>
          <a:off x="8483111" y="168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5665</xdr:rowOff>
    </xdr:from>
    <xdr:to>
      <xdr:col>41</xdr:col>
      <xdr:colOff>50800</xdr:colOff>
      <xdr:row>98</xdr:row>
      <xdr:rowOff>20169</xdr:rowOff>
    </xdr:to>
    <xdr:cxnSp macro="">
      <xdr:nvCxnSpPr>
        <xdr:cNvPr id="482" name="直線コネクタ 481"/>
        <xdr:cNvCxnSpPr/>
      </xdr:nvCxnSpPr>
      <xdr:spPr>
        <a:xfrm flipV="1">
          <a:off x="6972300" y="16807765"/>
          <a:ext cx="889000" cy="1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90705</xdr:rowOff>
    </xdr:from>
    <xdr:ext cx="534377" cy="259045"/>
    <xdr:sp macro="" textlink="">
      <xdr:nvSpPr>
        <xdr:cNvPr id="484" name="テキスト ボックス 483"/>
        <xdr:cNvSpPr txBox="1"/>
      </xdr:nvSpPr>
      <xdr:spPr>
        <a:xfrm>
          <a:off x="7594111" y="1689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93150</xdr:rowOff>
    </xdr:from>
    <xdr:ext cx="534377" cy="259045"/>
    <xdr:sp macro="" textlink="">
      <xdr:nvSpPr>
        <xdr:cNvPr id="486" name="テキスト ボックス 485"/>
        <xdr:cNvSpPr txBox="1"/>
      </xdr:nvSpPr>
      <xdr:spPr>
        <a:xfrm>
          <a:off x="6705111" y="1689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164809</xdr:rowOff>
    </xdr:from>
    <xdr:to>
      <xdr:col>55</xdr:col>
      <xdr:colOff>50800</xdr:colOff>
      <xdr:row>98</xdr:row>
      <xdr:rowOff>94959</xdr:rowOff>
    </xdr:to>
    <xdr:sp macro="" textlink="">
      <xdr:nvSpPr>
        <xdr:cNvPr id="492" name="楕円 491"/>
        <xdr:cNvSpPr/>
      </xdr:nvSpPr>
      <xdr:spPr>
        <a:xfrm>
          <a:off x="10426700" y="1679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124186</xdr:rowOff>
    </xdr:from>
    <xdr:ext cx="534377" cy="259045"/>
    <xdr:sp macro="" textlink="">
      <xdr:nvSpPr>
        <xdr:cNvPr id="493" name="土木費該当値テキスト"/>
        <xdr:cNvSpPr txBox="1"/>
      </xdr:nvSpPr>
      <xdr:spPr>
        <a:xfrm>
          <a:off x="10528300" y="1658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148284</xdr:rowOff>
    </xdr:from>
    <xdr:to>
      <xdr:col>50</xdr:col>
      <xdr:colOff>165100</xdr:colOff>
      <xdr:row>98</xdr:row>
      <xdr:rowOff>78434</xdr:rowOff>
    </xdr:to>
    <xdr:sp macro="" textlink="">
      <xdr:nvSpPr>
        <xdr:cNvPr id="494" name="楕円 493"/>
        <xdr:cNvSpPr/>
      </xdr:nvSpPr>
      <xdr:spPr>
        <a:xfrm>
          <a:off x="9588500" y="167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94961</xdr:rowOff>
    </xdr:from>
    <xdr:ext cx="534377" cy="259045"/>
    <xdr:sp macro="" textlink="">
      <xdr:nvSpPr>
        <xdr:cNvPr id="495" name="テキスト ボックス 494"/>
        <xdr:cNvSpPr txBox="1"/>
      </xdr:nvSpPr>
      <xdr:spPr>
        <a:xfrm>
          <a:off x="9372111" y="1655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146608</xdr:rowOff>
    </xdr:from>
    <xdr:to>
      <xdr:col>46</xdr:col>
      <xdr:colOff>38100</xdr:colOff>
      <xdr:row>98</xdr:row>
      <xdr:rowOff>76758</xdr:rowOff>
    </xdr:to>
    <xdr:sp macro="" textlink="">
      <xdr:nvSpPr>
        <xdr:cNvPr id="496" name="楕円 495"/>
        <xdr:cNvSpPr/>
      </xdr:nvSpPr>
      <xdr:spPr>
        <a:xfrm>
          <a:off x="8699500" y="1677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93285</xdr:rowOff>
    </xdr:from>
    <xdr:ext cx="534377" cy="259045"/>
    <xdr:sp macro="" textlink="">
      <xdr:nvSpPr>
        <xdr:cNvPr id="497" name="テキスト ボックス 496"/>
        <xdr:cNvSpPr txBox="1"/>
      </xdr:nvSpPr>
      <xdr:spPr>
        <a:xfrm>
          <a:off x="8483111" y="1655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126315</xdr:rowOff>
    </xdr:from>
    <xdr:to>
      <xdr:col>41</xdr:col>
      <xdr:colOff>101600</xdr:colOff>
      <xdr:row>98</xdr:row>
      <xdr:rowOff>56465</xdr:rowOff>
    </xdr:to>
    <xdr:sp macro="" textlink="">
      <xdr:nvSpPr>
        <xdr:cNvPr id="498" name="楕円 497"/>
        <xdr:cNvSpPr/>
      </xdr:nvSpPr>
      <xdr:spPr>
        <a:xfrm>
          <a:off x="7810500" y="1675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72992</xdr:rowOff>
    </xdr:from>
    <xdr:ext cx="534377" cy="259045"/>
    <xdr:sp macro="" textlink="">
      <xdr:nvSpPr>
        <xdr:cNvPr id="499" name="テキスト ボックス 498"/>
        <xdr:cNvSpPr txBox="1"/>
      </xdr:nvSpPr>
      <xdr:spPr>
        <a:xfrm>
          <a:off x="7594111" y="165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140819</xdr:rowOff>
    </xdr:from>
    <xdr:to>
      <xdr:col>36</xdr:col>
      <xdr:colOff>165100</xdr:colOff>
      <xdr:row>98</xdr:row>
      <xdr:rowOff>70969</xdr:rowOff>
    </xdr:to>
    <xdr:sp macro="" textlink="">
      <xdr:nvSpPr>
        <xdr:cNvPr id="500" name="楕円 499"/>
        <xdr:cNvSpPr/>
      </xdr:nvSpPr>
      <xdr:spPr>
        <a:xfrm>
          <a:off x="6921500" y="1677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87496</xdr:rowOff>
    </xdr:from>
    <xdr:ext cx="534377" cy="259045"/>
    <xdr:sp macro="" textlink="">
      <xdr:nvSpPr>
        <xdr:cNvPr id="501" name="テキスト ボックス 500"/>
        <xdr:cNvSpPr txBox="1"/>
      </xdr:nvSpPr>
      <xdr:spPr>
        <a:xfrm>
          <a:off x="6705111" y="1654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77369</xdr:rowOff>
    </xdr:from>
    <xdr:to>
      <xdr:col>85</xdr:col>
      <xdr:colOff>127000</xdr:colOff>
      <xdr:row>37</xdr:row>
      <xdr:rowOff>115925</xdr:rowOff>
    </xdr:to>
    <xdr:cxnSp macro="">
      <xdr:nvCxnSpPr>
        <xdr:cNvPr id="531" name="直線コネクタ 530"/>
        <xdr:cNvCxnSpPr/>
      </xdr:nvCxnSpPr>
      <xdr:spPr>
        <a:xfrm flipV="1">
          <a:off x="15481300" y="6421019"/>
          <a:ext cx="838200" cy="3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33113</xdr:rowOff>
    </xdr:from>
    <xdr:ext cx="534377" cy="259045"/>
    <xdr:sp macro="" textlink="">
      <xdr:nvSpPr>
        <xdr:cNvPr id="532" name="消防費平均値テキスト"/>
        <xdr:cNvSpPr txBox="1"/>
      </xdr:nvSpPr>
      <xdr:spPr>
        <a:xfrm>
          <a:off x="16370300" y="6376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111125</xdr:rowOff>
    </xdr:from>
    <xdr:to>
      <xdr:col>81</xdr:col>
      <xdr:colOff>50800</xdr:colOff>
      <xdr:row>37</xdr:row>
      <xdr:rowOff>115925</xdr:rowOff>
    </xdr:to>
    <xdr:cxnSp macro="">
      <xdr:nvCxnSpPr>
        <xdr:cNvPr id="534" name="直線コネクタ 533"/>
        <xdr:cNvCxnSpPr/>
      </xdr:nvCxnSpPr>
      <xdr:spPr>
        <a:xfrm>
          <a:off x="14592300" y="6454775"/>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170159</xdr:rowOff>
    </xdr:from>
    <xdr:ext cx="534377" cy="259045"/>
    <xdr:sp macro="" textlink="">
      <xdr:nvSpPr>
        <xdr:cNvPr id="536" name="テキスト ボックス 535"/>
        <xdr:cNvSpPr txBox="1"/>
      </xdr:nvSpPr>
      <xdr:spPr>
        <a:xfrm>
          <a:off x="15214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111125</xdr:rowOff>
    </xdr:from>
    <xdr:to>
      <xdr:col>76</xdr:col>
      <xdr:colOff>114300</xdr:colOff>
      <xdr:row>37</xdr:row>
      <xdr:rowOff>120155</xdr:rowOff>
    </xdr:to>
    <xdr:cxnSp macro="">
      <xdr:nvCxnSpPr>
        <xdr:cNvPr id="537" name="直線コネクタ 536"/>
        <xdr:cNvCxnSpPr/>
      </xdr:nvCxnSpPr>
      <xdr:spPr>
        <a:xfrm flipV="1">
          <a:off x="13703300" y="6454775"/>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29380</xdr:rowOff>
    </xdr:from>
    <xdr:ext cx="534377" cy="259045"/>
    <xdr:sp macro="" textlink="">
      <xdr:nvSpPr>
        <xdr:cNvPr id="539" name="テキスト ボックス 538"/>
        <xdr:cNvSpPr txBox="1"/>
      </xdr:nvSpPr>
      <xdr:spPr>
        <a:xfrm>
          <a:off x="14325111" y="654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109334</xdr:rowOff>
    </xdr:from>
    <xdr:to>
      <xdr:col>71</xdr:col>
      <xdr:colOff>177800</xdr:colOff>
      <xdr:row>37</xdr:row>
      <xdr:rowOff>120155</xdr:rowOff>
    </xdr:to>
    <xdr:cxnSp macro="">
      <xdr:nvCxnSpPr>
        <xdr:cNvPr id="540" name="直線コネクタ 539"/>
        <xdr:cNvCxnSpPr/>
      </xdr:nvCxnSpPr>
      <xdr:spPr>
        <a:xfrm>
          <a:off x="12814300" y="5938634"/>
          <a:ext cx="889000" cy="52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9834</xdr:rowOff>
    </xdr:from>
    <xdr:ext cx="534377" cy="259045"/>
    <xdr:sp macro="" textlink="">
      <xdr:nvSpPr>
        <xdr:cNvPr id="542" name="テキスト ボックス 541"/>
        <xdr:cNvSpPr txBox="1"/>
      </xdr:nvSpPr>
      <xdr:spPr>
        <a:xfrm>
          <a:off x="13436111" y="65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26064</xdr:rowOff>
    </xdr:from>
    <xdr:ext cx="534377" cy="259045"/>
    <xdr:sp macro="" textlink="">
      <xdr:nvSpPr>
        <xdr:cNvPr id="544" name="テキスト ボックス 543"/>
        <xdr:cNvSpPr txBox="1"/>
      </xdr:nvSpPr>
      <xdr:spPr>
        <a:xfrm>
          <a:off x="12547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26569</xdr:rowOff>
    </xdr:from>
    <xdr:to>
      <xdr:col>85</xdr:col>
      <xdr:colOff>177800</xdr:colOff>
      <xdr:row>37</xdr:row>
      <xdr:rowOff>128169</xdr:rowOff>
    </xdr:to>
    <xdr:sp macro="" textlink="">
      <xdr:nvSpPr>
        <xdr:cNvPr id="550" name="楕円 549"/>
        <xdr:cNvSpPr/>
      </xdr:nvSpPr>
      <xdr:spPr>
        <a:xfrm>
          <a:off x="16268700" y="637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49446</xdr:rowOff>
    </xdr:from>
    <xdr:ext cx="534377" cy="259045"/>
    <xdr:sp macro="" textlink="">
      <xdr:nvSpPr>
        <xdr:cNvPr id="551" name="消防費該当値テキスト"/>
        <xdr:cNvSpPr txBox="1"/>
      </xdr:nvSpPr>
      <xdr:spPr>
        <a:xfrm>
          <a:off x="16370300" y="622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65125</xdr:rowOff>
    </xdr:from>
    <xdr:to>
      <xdr:col>81</xdr:col>
      <xdr:colOff>101600</xdr:colOff>
      <xdr:row>37</xdr:row>
      <xdr:rowOff>166725</xdr:rowOff>
    </xdr:to>
    <xdr:sp macro="" textlink="">
      <xdr:nvSpPr>
        <xdr:cNvPr id="552" name="楕円 551"/>
        <xdr:cNvSpPr/>
      </xdr:nvSpPr>
      <xdr:spPr>
        <a:xfrm>
          <a:off x="15430500" y="64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11802</xdr:rowOff>
    </xdr:from>
    <xdr:ext cx="534377" cy="259045"/>
    <xdr:sp macro="" textlink="">
      <xdr:nvSpPr>
        <xdr:cNvPr id="553" name="テキスト ボックス 552"/>
        <xdr:cNvSpPr txBox="1"/>
      </xdr:nvSpPr>
      <xdr:spPr>
        <a:xfrm>
          <a:off x="15214111" y="618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60325</xdr:rowOff>
    </xdr:from>
    <xdr:to>
      <xdr:col>76</xdr:col>
      <xdr:colOff>165100</xdr:colOff>
      <xdr:row>37</xdr:row>
      <xdr:rowOff>161925</xdr:rowOff>
    </xdr:to>
    <xdr:sp macro="" textlink="">
      <xdr:nvSpPr>
        <xdr:cNvPr id="554" name="楕円 553"/>
        <xdr:cNvSpPr/>
      </xdr:nvSpPr>
      <xdr:spPr>
        <a:xfrm>
          <a:off x="1454150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7002</xdr:rowOff>
    </xdr:from>
    <xdr:ext cx="534377" cy="259045"/>
    <xdr:sp macro="" textlink="">
      <xdr:nvSpPr>
        <xdr:cNvPr id="555" name="テキスト ボックス 554"/>
        <xdr:cNvSpPr txBox="1"/>
      </xdr:nvSpPr>
      <xdr:spPr>
        <a:xfrm>
          <a:off x="14325111" y="617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69355</xdr:rowOff>
    </xdr:from>
    <xdr:to>
      <xdr:col>72</xdr:col>
      <xdr:colOff>38100</xdr:colOff>
      <xdr:row>37</xdr:row>
      <xdr:rowOff>170955</xdr:rowOff>
    </xdr:to>
    <xdr:sp macro="" textlink="">
      <xdr:nvSpPr>
        <xdr:cNvPr id="556" name="楕円 555"/>
        <xdr:cNvSpPr/>
      </xdr:nvSpPr>
      <xdr:spPr>
        <a:xfrm>
          <a:off x="13652500" y="6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16032</xdr:rowOff>
    </xdr:from>
    <xdr:ext cx="534377" cy="259045"/>
    <xdr:sp macro="" textlink="">
      <xdr:nvSpPr>
        <xdr:cNvPr id="557" name="テキスト ボックス 556"/>
        <xdr:cNvSpPr txBox="1"/>
      </xdr:nvSpPr>
      <xdr:spPr>
        <a:xfrm>
          <a:off x="13436111" y="618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58534</xdr:rowOff>
    </xdr:from>
    <xdr:to>
      <xdr:col>67</xdr:col>
      <xdr:colOff>101600</xdr:colOff>
      <xdr:row>34</xdr:row>
      <xdr:rowOff>160134</xdr:rowOff>
    </xdr:to>
    <xdr:sp macro="" textlink="">
      <xdr:nvSpPr>
        <xdr:cNvPr id="558" name="楕円 557"/>
        <xdr:cNvSpPr/>
      </xdr:nvSpPr>
      <xdr:spPr>
        <a:xfrm>
          <a:off x="12763500" y="588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5211</xdr:rowOff>
    </xdr:from>
    <xdr:ext cx="534377" cy="259045"/>
    <xdr:sp macro="" textlink="">
      <xdr:nvSpPr>
        <xdr:cNvPr id="559" name="テキスト ボックス 558"/>
        <xdr:cNvSpPr txBox="1"/>
      </xdr:nvSpPr>
      <xdr:spPr>
        <a:xfrm>
          <a:off x="12547111" y="566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41511</xdr:rowOff>
    </xdr:from>
    <xdr:to>
      <xdr:col>85</xdr:col>
      <xdr:colOff>127000</xdr:colOff>
      <xdr:row>59</xdr:row>
      <xdr:rowOff>86034</xdr:rowOff>
    </xdr:to>
    <xdr:cxnSp macro="">
      <xdr:nvCxnSpPr>
        <xdr:cNvPr id="591" name="直線コネクタ 590"/>
        <xdr:cNvCxnSpPr/>
      </xdr:nvCxnSpPr>
      <xdr:spPr>
        <a:xfrm flipV="1">
          <a:off x="15481300" y="10157061"/>
          <a:ext cx="838200" cy="4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53660</xdr:rowOff>
    </xdr:from>
    <xdr:to>
      <xdr:col>81</xdr:col>
      <xdr:colOff>50800</xdr:colOff>
      <xdr:row>59</xdr:row>
      <xdr:rowOff>86034</xdr:rowOff>
    </xdr:to>
    <xdr:cxnSp macro="">
      <xdr:nvCxnSpPr>
        <xdr:cNvPr id="594" name="直線コネクタ 593"/>
        <xdr:cNvCxnSpPr/>
      </xdr:nvCxnSpPr>
      <xdr:spPr>
        <a:xfrm>
          <a:off x="14592300" y="10169210"/>
          <a:ext cx="889000" cy="3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13915</xdr:rowOff>
    </xdr:from>
    <xdr:to>
      <xdr:col>76</xdr:col>
      <xdr:colOff>114300</xdr:colOff>
      <xdr:row>59</xdr:row>
      <xdr:rowOff>53660</xdr:rowOff>
    </xdr:to>
    <xdr:cxnSp macro="">
      <xdr:nvCxnSpPr>
        <xdr:cNvPr id="597" name="直線コネクタ 596"/>
        <xdr:cNvCxnSpPr/>
      </xdr:nvCxnSpPr>
      <xdr:spPr>
        <a:xfrm>
          <a:off x="13703300" y="10129465"/>
          <a:ext cx="889000" cy="3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13915</xdr:rowOff>
    </xdr:from>
    <xdr:to>
      <xdr:col>71</xdr:col>
      <xdr:colOff>177800</xdr:colOff>
      <xdr:row>59</xdr:row>
      <xdr:rowOff>77249</xdr:rowOff>
    </xdr:to>
    <xdr:cxnSp macro="">
      <xdr:nvCxnSpPr>
        <xdr:cNvPr id="600" name="直線コネクタ 599"/>
        <xdr:cNvCxnSpPr/>
      </xdr:nvCxnSpPr>
      <xdr:spPr>
        <a:xfrm flipV="1">
          <a:off x="12814300" y="10129465"/>
          <a:ext cx="889000" cy="6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162161</xdr:rowOff>
    </xdr:from>
    <xdr:to>
      <xdr:col>85</xdr:col>
      <xdr:colOff>177800</xdr:colOff>
      <xdr:row>59</xdr:row>
      <xdr:rowOff>92311</xdr:rowOff>
    </xdr:to>
    <xdr:sp macro="" textlink="">
      <xdr:nvSpPr>
        <xdr:cNvPr id="610" name="楕円 609"/>
        <xdr:cNvSpPr/>
      </xdr:nvSpPr>
      <xdr:spPr>
        <a:xfrm>
          <a:off x="16268700" y="1010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140588</xdr:rowOff>
    </xdr:from>
    <xdr:ext cx="534377" cy="259045"/>
    <xdr:sp macro="" textlink="">
      <xdr:nvSpPr>
        <xdr:cNvPr id="611" name="教育費該当値テキスト"/>
        <xdr:cNvSpPr txBox="1"/>
      </xdr:nvSpPr>
      <xdr:spPr>
        <a:xfrm>
          <a:off x="16370300" y="1008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35234</xdr:rowOff>
    </xdr:from>
    <xdr:to>
      <xdr:col>81</xdr:col>
      <xdr:colOff>101600</xdr:colOff>
      <xdr:row>59</xdr:row>
      <xdr:rowOff>136834</xdr:rowOff>
    </xdr:to>
    <xdr:sp macro="" textlink="">
      <xdr:nvSpPr>
        <xdr:cNvPr id="612" name="楕円 611"/>
        <xdr:cNvSpPr/>
      </xdr:nvSpPr>
      <xdr:spPr>
        <a:xfrm>
          <a:off x="15430500" y="1015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127961</xdr:rowOff>
    </xdr:from>
    <xdr:ext cx="534377" cy="259045"/>
    <xdr:sp macro="" textlink="">
      <xdr:nvSpPr>
        <xdr:cNvPr id="613" name="テキスト ボックス 612"/>
        <xdr:cNvSpPr txBox="1"/>
      </xdr:nvSpPr>
      <xdr:spPr>
        <a:xfrm>
          <a:off x="15214111" y="1024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2860</xdr:rowOff>
    </xdr:from>
    <xdr:to>
      <xdr:col>76</xdr:col>
      <xdr:colOff>165100</xdr:colOff>
      <xdr:row>59</xdr:row>
      <xdr:rowOff>104460</xdr:rowOff>
    </xdr:to>
    <xdr:sp macro="" textlink="">
      <xdr:nvSpPr>
        <xdr:cNvPr id="614" name="楕円 613"/>
        <xdr:cNvSpPr/>
      </xdr:nvSpPr>
      <xdr:spPr>
        <a:xfrm>
          <a:off x="14541500" y="1011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95587</xdr:rowOff>
    </xdr:from>
    <xdr:ext cx="534377" cy="259045"/>
    <xdr:sp macro="" textlink="">
      <xdr:nvSpPr>
        <xdr:cNvPr id="615" name="テキスト ボックス 614"/>
        <xdr:cNvSpPr txBox="1"/>
      </xdr:nvSpPr>
      <xdr:spPr>
        <a:xfrm>
          <a:off x="14325111" y="1021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134565</xdr:rowOff>
    </xdr:from>
    <xdr:to>
      <xdr:col>72</xdr:col>
      <xdr:colOff>38100</xdr:colOff>
      <xdr:row>59</xdr:row>
      <xdr:rowOff>64715</xdr:rowOff>
    </xdr:to>
    <xdr:sp macro="" textlink="">
      <xdr:nvSpPr>
        <xdr:cNvPr id="616" name="楕円 615"/>
        <xdr:cNvSpPr/>
      </xdr:nvSpPr>
      <xdr:spPr>
        <a:xfrm>
          <a:off x="13652500" y="1007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55842</xdr:rowOff>
    </xdr:from>
    <xdr:ext cx="534377" cy="259045"/>
    <xdr:sp macro="" textlink="">
      <xdr:nvSpPr>
        <xdr:cNvPr id="617" name="テキスト ボックス 616"/>
        <xdr:cNvSpPr txBox="1"/>
      </xdr:nvSpPr>
      <xdr:spPr>
        <a:xfrm>
          <a:off x="13436111" y="1017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26449</xdr:rowOff>
    </xdr:from>
    <xdr:to>
      <xdr:col>67</xdr:col>
      <xdr:colOff>101600</xdr:colOff>
      <xdr:row>59</xdr:row>
      <xdr:rowOff>128049</xdr:rowOff>
    </xdr:to>
    <xdr:sp macro="" textlink="">
      <xdr:nvSpPr>
        <xdr:cNvPr id="618" name="楕円 617"/>
        <xdr:cNvSpPr/>
      </xdr:nvSpPr>
      <xdr:spPr>
        <a:xfrm>
          <a:off x="12763500" y="1014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119176</xdr:rowOff>
    </xdr:from>
    <xdr:ext cx="534377" cy="259045"/>
    <xdr:sp macro="" textlink="">
      <xdr:nvSpPr>
        <xdr:cNvPr id="619" name="テキスト ボックス 618"/>
        <xdr:cNvSpPr txBox="1"/>
      </xdr:nvSpPr>
      <xdr:spPr>
        <a:xfrm>
          <a:off x="12547111" y="1023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126681</xdr:rowOff>
    </xdr:from>
    <xdr:to>
      <xdr:col>85</xdr:col>
      <xdr:colOff>127000</xdr:colOff>
      <xdr:row>79</xdr:row>
      <xdr:rowOff>4677</xdr:rowOff>
    </xdr:to>
    <xdr:cxnSp macro="">
      <xdr:nvCxnSpPr>
        <xdr:cNvPr id="648" name="直線コネクタ 647"/>
        <xdr:cNvCxnSpPr/>
      </xdr:nvCxnSpPr>
      <xdr:spPr>
        <a:xfrm flipV="1">
          <a:off x="15481300" y="13499781"/>
          <a:ext cx="838200" cy="4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135811</xdr:rowOff>
    </xdr:from>
    <xdr:ext cx="469744" cy="259045"/>
    <xdr:sp macro="" textlink="">
      <xdr:nvSpPr>
        <xdr:cNvPr id="649" name="災害復旧費平均値テキスト"/>
        <xdr:cNvSpPr txBox="1"/>
      </xdr:nvSpPr>
      <xdr:spPr>
        <a:xfrm>
          <a:off x="16370300" y="13508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4677</xdr:rowOff>
    </xdr:from>
    <xdr:to>
      <xdr:col>81</xdr:col>
      <xdr:colOff>50800</xdr:colOff>
      <xdr:row>79</xdr:row>
      <xdr:rowOff>41005</xdr:rowOff>
    </xdr:to>
    <xdr:cxnSp macro="">
      <xdr:nvCxnSpPr>
        <xdr:cNvPr id="651" name="直線コネクタ 650"/>
        <xdr:cNvCxnSpPr/>
      </xdr:nvCxnSpPr>
      <xdr:spPr>
        <a:xfrm flipV="1">
          <a:off x="14592300" y="13549227"/>
          <a:ext cx="889000" cy="3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80684</xdr:rowOff>
    </xdr:from>
    <xdr:ext cx="469744" cy="259045"/>
    <xdr:sp macro="" textlink="">
      <xdr:nvSpPr>
        <xdr:cNvPr id="653" name="テキスト ボックス 652"/>
        <xdr:cNvSpPr txBox="1"/>
      </xdr:nvSpPr>
      <xdr:spPr>
        <a:xfrm>
          <a:off x="15246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40838</xdr:rowOff>
    </xdr:from>
    <xdr:to>
      <xdr:col>76</xdr:col>
      <xdr:colOff>114300</xdr:colOff>
      <xdr:row>79</xdr:row>
      <xdr:rowOff>41005</xdr:rowOff>
    </xdr:to>
    <xdr:cxnSp macro="">
      <xdr:nvCxnSpPr>
        <xdr:cNvPr id="654" name="直線コネクタ 653"/>
        <xdr:cNvCxnSpPr/>
      </xdr:nvCxnSpPr>
      <xdr:spPr>
        <a:xfrm>
          <a:off x="13703300" y="13585388"/>
          <a:ext cx="889000" cy="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83774</xdr:rowOff>
    </xdr:from>
    <xdr:ext cx="378565" cy="259045"/>
    <xdr:sp macro="" textlink="">
      <xdr:nvSpPr>
        <xdr:cNvPr id="656" name="テキスト ボックス 655"/>
        <xdr:cNvSpPr txBox="1"/>
      </xdr:nvSpPr>
      <xdr:spPr>
        <a:xfrm>
          <a:off x="14403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40838</xdr:rowOff>
    </xdr:from>
    <xdr:to>
      <xdr:col>71</xdr:col>
      <xdr:colOff>177800</xdr:colOff>
      <xdr:row>79</xdr:row>
      <xdr:rowOff>42694</xdr:rowOff>
    </xdr:to>
    <xdr:cxnSp macro="">
      <xdr:nvCxnSpPr>
        <xdr:cNvPr id="657" name="直線コネクタ 656"/>
        <xdr:cNvCxnSpPr/>
      </xdr:nvCxnSpPr>
      <xdr:spPr>
        <a:xfrm flipV="1">
          <a:off x="12814300" y="13585388"/>
          <a:ext cx="889000" cy="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75881</xdr:rowOff>
    </xdr:from>
    <xdr:to>
      <xdr:col>85</xdr:col>
      <xdr:colOff>177800</xdr:colOff>
      <xdr:row>79</xdr:row>
      <xdr:rowOff>6031</xdr:rowOff>
    </xdr:to>
    <xdr:sp macro="" textlink="">
      <xdr:nvSpPr>
        <xdr:cNvPr id="667" name="楕円 666"/>
        <xdr:cNvSpPr/>
      </xdr:nvSpPr>
      <xdr:spPr>
        <a:xfrm>
          <a:off x="16268700" y="1344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35258</xdr:rowOff>
    </xdr:from>
    <xdr:ext cx="534377" cy="259045"/>
    <xdr:sp macro="" textlink="">
      <xdr:nvSpPr>
        <xdr:cNvPr id="668" name="災害復旧費該当値テキスト"/>
        <xdr:cNvSpPr txBox="1"/>
      </xdr:nvSpPr>
      <xdr:spPr>
        <a:xfrm>
          <a:off x="16370300" y="1323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125327</xdr:rowOff>
    </xdr:from>
    <xdr:to>
      <xdr:col>81</xdr:col>
      <xdr:colOff>101600</xdr:colOff>
      <xdr:row>79</xdr:row>
      <xdr:rowOff>55477</xdr:rowOff>
    </xdr:to>
    <xdr:sp macro="" textlink="">
      <xdr:nvSpPr>
        <xdr:cNvPr id="669" name="楕円 668"/>
        <xdr:cNvSpPr/>
      </xdr:nvSpPr>
      <xdr:spPr>
        <a:xfrm>
          <a:off x="15430500" y="1349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72004</xdr:rowOff>
    </xdr:from>
    <xdr:ext cx="534377" cy="259045"/>
    <xdr:sp macro="" textlink="">
      <xdr:nvSpPr>
        <xdr:cNvPr id="670" name="テキスト ボックス 669"/>
        <xdr:cNvSpPr txBox="1"/>
      </xdr:nvSpPr>
      <xdr:spPr>
        <a:xfrm>
          <a:off x="15214111" y="1327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161655</xdr:rowOff>
    </xdr:from>
    <xdr:to>
      <xdr:col>76</xdr:col>
      <xdr:colOff>165100</xdr:colOff>
      <xdr:row>79</xdr:row>
      <xdr:rowOff>91805</xdr:rowOff>
    </xdr:to>
    <xdr:sp macro="" textlink="">
      <xdr:nvSpPr>
        <xdr:cNvPr id="671" name="楕円 670"/>
        <xdr:cNvSpPr/>
      </xdr:nvSpPr>
      <xdr:spPr>
        <a:xfrm>
          <a:off x="14541500" y="1353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108332</xdr:rowOff>
    </xdr:from>
    <xdr:ext cx="378565" cy="259045"/>
    <xdr:sp macro="" textlink="">
      <xdr:nvSpPr>
        <xdr:cNvPr id="672" name="テキスト ボックス 671"/>
        <xdr:cNvSpPr txBox="1"/>
      </xdr:nvSpPr>
      <xdr:spPr>
        <a:xfrm>
          <a:off x="14403017" y="13309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161488</xdr:rowOff>
    </xdr:from>
    <xdr:to>
      <xdr:col>72</xdr:col>
      <xdr:colOff>38100</xdr:colOff>
      <xdr:row>79</xdr:row>
      <xdr:rowOff>91638</xdr:rowOff>
    </xdr:to>
    <xdr:sp macro="" textlink="">
      <xdr:nvSpPr>
        <xdr:cNvPr id="673" name="楕円 672"/>
        <xdr:cNvSpPr/>
      </xdr:nvSpPr>
      <xdr:spPr>
        <a:xfrm>
          <a:off x="13652500" y="135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82765</xdr:rowOff>
    </xdr:from>
    <xdr:ext cx="378565" cy="259045"/>
    <xdr:sp macro="" textlink="">
      <xdr:nvSpPr>
        <xdr:cNvPr id="674" name="テキスト ボックス 673"/>
        <xdr:cNvSpPr txBox="1"/>
      </xdr:nvSpPr>
      <xdr:spPr>
        <a:xfrm>
          <a:off x="13514017" y="13627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163344</xdr:rowOff>
    </xdr:from>
    <xdr:to>
      <xdr:col>67</xdr:col>
      <xdr:colOff>101600</xdr:colOff>
      <xdr:row>79</xdr:row>
      <xdr:rowOff>93494</xdr:rowOff>
    </xdr:to>
    <xdr:sp macro="" textlink="">
      <xdr:nvSpPr>
        <xdr:cNvPr id="675" name="楕円 674"/>
        <xdr:cNvSpPr/>
      </xdr:nvSpPr>
      <xdr:spPr>
        <a:xfrm>
          <a:off x="12763500" y="1353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84621</xdr:rowOff>
    </xdr:from>
    <xdr:ext cx="378565" cy="259045"/>
    <xdr:sp macro="" textlink="">
      <xdr:nvSpPr>
        <xdr:cNvPr id="676" name="テキスト ボックス 675"/>
        <xdr:cNvSpPr txBox="1"/>
      </xdr:nvSpPr>
      <xdr:spPr>
        <a:xfrm>
          <a:off x="12625017" y="13629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107708</xdr:rowOff>
    </xdr:from>
    <xdr:to>
      <xdr:col>85</xdr:col>
      <xdr:colOff>127000</xdr:colOff>
      <xdr:row>95</xdr:row>
      <xdr:rowOff>142836</xdr:rowOff>
    </xdr:to>
    <xdr:cxnSp macro="">
      <xdr:nvCxnSpPr>
        <xdr:cNvPr id="705" name="直線コネクタ 704"/>
        <xdr:cNvCxnSpPr/>
      </xdr:nvCxnSpPr>
      <xdr:spPr>
        <a:xfrm>
          <a:off x="15481300" y="16224008"/>
          <a:ext cx="838200" cy="20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84205</xdr:rowOff>
    </xdr:from>
    <xdr:ext cx="534377" cy="259045"/>
    <xdr:sp macro="" textlink="">
      <xdr:nvSpPr>
        <xdr:cNvPr id="706" name="公債費平均値テキスト"/>
        <xdr:cNvSpPr txBox="1"/>
      </xdr:nvSpPr>
      <xdr:spPr>
        <a:xfrm>
          <a:off x="16370300" y="16543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107708</xdr:rowOff>
    </xdr:from>
    <xdr:to>
      <xdr:col>81</xdr:col>
      <xdr:colOff>50800</xdr:colOff>
      <xdr:row>95</xdr:row>
      <xdr:rowOff>7620</xdr:rowOff>
    </xdr:to>
    <xdr:cxnSp macro="">
      <xdr:nvCxnSpPr>
        <xdr:cNvPr id="708" name="直線コネクタ 707"/>
        <xdr:cNvCxnSpPr/>
      </xdr:nvCxnSpPr>
      <xdr:spPr>
        <a:xfrm flipV="1">
          <a:off x="14592300" y="16224008"/>
          <a:ext cx="889000" cy="7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21201</xdr:rowOff>
    </xdr:from>
    <xdr:ext cx="534377" cy="259045"/>
    <xdr:sp macro="" textlink="">
      <xdr:nvSpPr>
        <xdr:cNvPr id="710" name="テキスト ボックス 709"/>
        <xdr:cNvSpPr txBox="1"/>
      </xdr:nvSpPr>
      <xdr:spPr>
        <a:xfrm>
          <a:off x="15214111" y="1665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127939</xdr:rowOff>
    </xdr:from>
    <xdr:to>
      <xdr:col>76</xdr:col>
      <xdr:colOff>114300</xdr:colOff>
      <xdr:row>95</xdr:row>
      <xdr:rowOff>7620</xdr:rowOff>
    </xdr:to>
    <xdr:cxnSp macro="">
      <xdr:nvCxnSpPr>
        <xdr:cNvPr id="711" name="直線コネクタ 710"/>
        <xdr:cNvCxnSpPr/>
      </xdr:nvCxnSpPr>
      <xdr:spPr>
        <a:xfrm>
          <a:off x="13703300" y="16244239"/>
          <a:ext cx="889000" cy="5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23944</xdr:rowOff>
    </xdr:from>
    <xdr:ext cx="534377" cy="259045"/>
    <xdr:sp macro="" textlink="">
      <xdr:nvSpPr>
        <xdr:cNvPr id="713" name="テキスト ボックス 712"/>
        <xdr:cNvSpPr txBox="1"/>
      </xdr:nvSpPr>
      <xdr:spPr>
        <a:xfrm>
          <a:off x="14325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127939</xdr:rowOff>
    </xdr:from>
    <xdr:to>
      <xdr:col>71</xdr:col>
      <xdr:colOff>177800</xdr:colOff>
      <xdr:row>95</xdr:row>
      <xdr:rowOff>30290</xdr:rowOff>
    </xdr:to>
    <xdr:cxnSp macro="">
      <xdr:nvCxnSpPr>
        <xdr:cNvPr id="714" name="直線コネクタ 713"/>
        <xdr:cNvCxnSpPr/>
      </xdr:nvCxnSpPr>
      <xdr:spPr>
        <a:xfrm flipV="1">
          <a:off x="12814300" y="16244239"/>
          <a:ext cx="889000" cy="7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26103</xdr:rowOff>
    </xdr:from>
    <xdr:ext cx="534377" cy="259045"/>
    <xdr:sp macro="" textlink="">
      <xdr:nvSpPr>
        <xdr:cNvPr id="716" name="テキスト ボックス 715"/>
        <xdr:cNvSpPr txBox="1"/>
      </xdr:nvSpPr>
      <xdr:spPr>
        <a:xfrm>
          <a:off x="13436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51694</xdr:rowOff>
    </xdr:from>
    <xdr:ext cx="534377" cy="259045"/>
    <xdr:sp macro="" textlink="">
      <xdr:nvSpPr>
        <xdr:cNvPr id="718" name="テキスト ボックス 717"/>
        <xdr:cNvSpPr txBox="1"/>
      </xdr:nvSpPr>
      <xdr:spPr>
        <a:xfrm>
          <a:off x="12547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92036</xdr:rowOff>
    </xdr:from>
    <xdr:to>
      <xdr:col>85</xdr:col>
      <xdr:colOff>177800</xdr:colOff>
      <xdr:row>96</xdr:row>
      <xdr:rowOff>22186</xdr:rowOff>
    </xdr:to>
    <xdr:sp macro="" textlink="">
      <xdr:nvSpPr>
        <xdr:cNvPr id="724" name="楕円 723"/>
        <xdr:cNvSpPr/>
      </xdr:nvSpPr>
      <xdr:spPr>
        <a:xfrm>
          <a:off x="16268700" y="1637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114913</xdr:rowOff>
    </xdr:from>
    <xdr:ext cx="534377" cy="259045"/>
    <xdr:sp macro="" textlink="">
      <xdr:nvSpPr>
        <xdr:cNvPr id="725" name="公債費該当値テキスト"/>
        <xdr:cNvSpPr txBox="1"/>
      </xdr:nvSpPr>
      <xdr:spPr>
        <a:xfrm>
          <a:off x="16370300" y="1623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56908</xdr:rowOff>
    </xdr:from>
    <xdr:to>
      <xdr:col>81</xdr:col>
      <xdr:colOff>101600</xdr:colOff>
      <xdr:row>94</xdr:row>
      <xdr:rowOff>158508</xdr:rowOff>
    </xdr:to>
    <xdr:sp macro="" textlink="">
      <xdr:nvSpPr>
        <xdr:cNvPr id="726" name="楕円 725"/>
        <xdr:cNvSpPr/>
      </xdr:nvSpPr>
      <xdr:spPr>
        <a:xfrm>
          <a:off x="15430500" y="1617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3585</xdr:rowOff>
    </xdr:from>
    <xdr:ext cx="534377" cy="259045"/>
    <xdr:sp macro="" textlink="">
      <xdr:nvSpPr>
        <xdr:cNvPr id="727" name="テキスト ボックス 726"/>
        <xdr:cNvSpPr txBox="1"/>
      </xdr:nvSpPr>
      <xdr:spPr>
        <a:xfrm>
          <a:off x="15214111" y="159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128270</xdr:rowOff>
    </xdr:from>
    <xdr:to>
      <xdr:col>76</xdr:col>
      <xdr:colOff>165100</xdr:colOff>
      <xdr:row>95</xdr:row>
      <xdr:rowOff>58420</xdr:rowOff>
    </xdr:to>
    <xdr:sp macro="" textlink="">
      <xdr:nvSpPr>
        <xdr:cNvPr id="728" name="楕円 727"/>
        <xdr:cNvSpPr/>
      </xdr:nvSpPr>
      <xdr:spPr>
        <a:xfrm>
          <a:off x="14541500" y="1624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74947</xdr:rowOff>
    </xdr:from>
    <xdr:ext cx="534377" cy="259045"/>
    <xdr:sp macro="" textlink="">
      <xdr:nvSpPr>
        <xdr:cNvPr id="729" name="テキスト ボックス 728"/>
        <xdr:cNvSpPr txBox="1"/>
      </xdr:nvSpPr>
      <xdr:spPr>
        <a:xfrm>
          <a:off x="14325111" y="1601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77139</xdr:rowOff>
    </xdr:from>
    <xdr:to>
      <xdr:col>72</xdr:col>
      <xdr:colOff>38100</xdr:colOff>
      <xdr:row>95</xdr:row>
      <xdr:rowOff>7289</xdr:rowOff>
    </xdr:to>
    <xdr:sp macro="" textlink="">
      <xdr:nvSpPr>
        <xdr:cNvPr id="730" name="楕円 729"/>
        <xdr:cNvSpPr/>
      </xdr:nvSpPr>
      <xdr:spPr>
        <a:xfrm>
          <a:off x="13652500" y="1619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23816</xdr:rowOff>
    </xdr:from>
    <xdr:ext cx="534377" cy="259045"/>
    <xdr:sp macro="" textlink="">
      <xdr:nvSpPr>
        <xdr:cNvPr id="731" name="テキスト ボックス 730"/>
        <xdr:cNvSpPr txBox="1"/>
      </xdr:nvSpPr>
      <xdr:spPr>
        <a:xfrm>
          <a:off x="13436111" y="1596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150940</xdr:rowOff>
    </xdr:from>
    <xdr:to>
      <xdr:col>67</xdr:col>
      <xdr:colOff>101600</xdr:colOff>
      <xdr:row>95</xdr:row>
      <xdr:rowOff>81090</xdr:rowOff>
    </xdr:to>
    <xdr:sp macro="" textlink="">
      <xdr:nvSpPr>
        <xdr:cNvPr id="732" name="楕円 731"/>
        <xdr:cNvSpPr/>
      </xdr:nvSpPr>
      <xdr:spPr>
        <a:xfrm>
          <a:off x="12763500" y="162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97617</xdr:rowOff>
    </xdr:from>
    <xdr:ext cx="534377" cy="259045"/>
    <xdr:sp macro="" textlink="">
      <xdr:nvSpPr>
        <xdr:cNvPr id="733" name="テキスト ボックス 732"/>
        <xdr:cNvSpPr txBox="1"/>
      </xdr:nvSpPr>
      <xdr:spPr>
        <a:xfrm>
          <a:off x="12547111" y="160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公債費の一人当たりコストは</a:t>
          </a:r>
          <a:r>
            <a:rPr kumimoji="1" lang="en-US" altLang="ja-JP" sz="1300">
              <a:latin typeface="ＭＳ Ｐゴシック" panose="020B0600070205080204" pitchFamily="50" charset="-128"/>
              <a:ea typeface="ＭＳ Ｐゴシック" panose="020B0600070205080204" pitchFamily="50" charset="-128"/>
            </a:rPr>
            <a:t>46,253</a:t>
          </a:r>
          <a:r>
            <a:rPr kumimoji="1" lang="ja-JP" altLang="en-US" sz="1300">
              <a:latin typeface="ＭＳ Ｐゴシック" panose="020B0600070205080204" pitchFamily="50" charset="-128"/>
              <a:ea typeface="ＭＳ Ｐゴシック" panose="020B0600070205080204" pitchFamily="50" charset="-128"/>
            </a:rPr>
            <a:t>円となっており、改善傾向にはあるものの依然として類似団体平均を大きく上回っている。財政計画に基づき、元金償還額の</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％を超えない地方債の発行や繰上償還等により年々減少してはいるが、依然として高い状況にあるので、今後も健全財政に努めなければならない。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令和元年度については、実質単年度収支は赤字となっているが、財政調整基金の取崩しにより、実質収支は黒字となっている。財政調整基金残高については、取り崩しを行ったことにより、標準財政規模比で</a:t>
          </a:r>
          <a:r>
            <a:rPr kumimoji="1" lang="en-US" altLang="ja-JP" sz="1400">
              <a:latin typeface="ＭＳ ゴシック" pitchFamily="49" charset="-128"/>
              <a:ea typeface="ＭＳ ゴシック" pitchFamily="49" charset="-128"/>
            </a:rPr>
            <a:t>1.13%</a:t>
          </a:r>
          <a:r>
            <a:rPr kumimoji="1" lang="ja-JP" altLang="en-US" sz="1400">
              <a:latin typeface="ＭＳ ゴシック" pitchFamily="49" charset="-128"/>
              <a:ea typeface="ＭＳ ゴシック" pitchFamily="49" charset="-128"/>
            </a:rPr>
            <a:t>減少した。５年間の推移においては、実質収支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％台の適正範囲を推移している。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国民健康保険事業特別会計においては、平成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黒字に転換している。しかしながら、今後も被保険者の所得状況の改善は見込めず、医療費の更なる削減を進める必要がある。適切な税率改正など、税収増の取り組みと合わせ、医療費削減に向けて健康推進事業、特定健診受診率の向上や受診後の個別指導などに積極的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12585351</v>
      </c>
      <c r="BO4" s="431"/>
      <c r="BP4" s="431"/>
      <c r="BQ4" s="431"/>
      <c r="BR4" s="431"/>
      <c r="BS4" s="431"/>
      <c r="BT4" s="431"/>
      <c r="BU4" s="432"/>
      <c r="BV4" s="430">
        <v>12847114</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3.6</v>
      </c>
      <c r="CU4" s="437"/>
      <c r="CV4" s="437"/>
      <c r="CW4" s="437"/>
      <c r="CX4" s="437"/>
      <c r="CY4" s="437"/>
      <c r="CZ4" s="437"/>
      <c r="DA4" s="438"/>
      <c r="DB4" s="436">
        <v>3.5</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12261162</v>
      </c>
      <c r="BO5" s="468"/>
      <c r="BP5" s="468"/>
      <c r="BQ5" s="468"/>
      <c r="BR5" s="468"/>
      <c r="BS5" s="468"/>
      <c r="BT5" s="468"/>
      <c r="BU5" s="469"/>
      <c r="BV5" s="467">
        <v>12581097</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89.5</v>
      </c>
      <c r="CU5" s="465"/>
      <c r="CV5" s="465"/>
      <c r="CW5" s="465"/>
      <c r="CX5" s="465"/>
      <c r="CY5" s="465"/>
      <c r="CZ5" s="465"/>
      <c r="DA5" s="466"/>
      <c r="DB5" s="464">
        <v>88.2</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324189</v>
      </c>
      <c r="BO6" s="468"/>
      <c r="BP6" s="468"/>
      <c r="BQ6" s="468"/>
      <c r="BR6" s="468"/>
      <c r="BS6" s="468"/>
      <c r="BT6" s="468"/>
      <c r="BU6" s="469"/>
      <c r="BV6" s="467">
        <v>266017</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93.3</v>
      </c>
      <c r="CU6" s="505"/>
      <c r="CV6" s="505"/>
      <c r="CW6" s="505"/>
      <c r="CX6" s="505"/>
      <c r="CY6" s="505"/>
      <c r="CZ6" s="505"/>
      <c r="DA6" s="506"/>
      <c r="DB6" s="504">
        <v>93.1</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55886</v>
      </c>
      <c r="BO7" s="468"/>
      <c r="BP7" s="468"/>
      <c r="BQ7" s="468"/>
      <c r="BR7" s="468"/>
      <c r="BS7" s="468"/>
      <c r="BT7" s="468"/>
      <c r="BU7" s="469"/>
      <c r="BV7" s="467">
        <v>7100</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7518496</v>
      </c>
      <c r="CU7" s="468"/>
      <c r="CV7" s="468"/>
      <c r="CW7" s="468"/>
      <c r="CX7" s="468"/>
      <c r="CY7" s="468"/>
      <c r="CZ7" s="468"/>
      <c r="DA7" s="469"/>
      <c r="DB7" s="467">
        <v>7487796</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268303</v>
      </c>
      <c r="BO8" s="468"/>
      <c r="BP8" s="468"/>
      <c r="BQ8" s="468"/>
      <c r="BR8" s="468"/>
      <c r="BS8" s="468"/>
      <c r="BT8" s="468"/>
      <c r="BU8" s="469"/>
      <c r="BV8" s="467">
        <v>258917</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0.48</v>
      </c>
      <c r="CU8" s="508"/>
      <c r="CV8" s="508"/>
      <c r="CW8" s="508"/>
      <c r="CX8" s="508"/>
      <c r="CY8" s="508"/>
      <c r="CZ8" s="508"/>
      <c r="DA8" s="509"/>
      <c r="DB8" s="507">
        <v>0.47</v>
      </c>
      <c r="DC8" s="508"/>
      <c r="DD8" s="508"/>
      <c r="DE8" s="508"/>
      <c r="DF8" s="508"/>
      <c r="DG8" s="508"/>
      <c r="DH8" s="508"/>
      <c r="DI8" s="509"/>
      <c r="DJ8" s="186"/>
      <c r="DK8" s="186"/>
      <c r="DL8" s="186"/>
      <c r="DM8" s="186"/>
      <c r="DN8" s="186"/>
      <c r="DO8" s="186"/>
    </row>
    <row r="9" spans="1:119" ht="18.75" customHeight="1" thickBot="1">
      <c r="A9" s="187"/>
      <c r="B9" s="461" t="s">
        <v>113</v>
      </c>
      <c r="C9" s="462"/>
      <c r="D9" s="462"/>
      <c r="E9" s="462"/>
      <c r="F9" s="462"/>
      <c r="G9" s="462"/>
      <c r="H9" s="462"/>
      <c r="I9" s="462"/>
      <c r="J9" s="462"/>
      <c r="K9" s="510"/>
      <c r="L9" s="511" t="s">
        <v>114</v>
      </c>
      <c r="M9" s="512"/>
      <c r="N9" s="512"/>
      <c r="O9" s="512"/>
      <c r="P9" s="512"/>
      <c r="Q9" s="513"/>
      <c r="R9" s="514">
        <v>29306</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102</v>
      </c>
      <c r="AV9" s="500"/>
      <c r="AW9" s="500"/>
      <c r="AX9" s="500"/>
      <c r="AY9" s="501" t="s">
        <v>117</v>
      </c>
      <c r="AZ9" s="502"/>
      <c r="BA9" s="502"/>
      <c r="BB9" s="502"/>
      <c r="BC9" s="502"/>
      <c r="BD9" s="502"/>
      <c r="BE9" s="502"/>
      <c r="BF9" s="502"/>
      <c r="BG9" s="502"/>
      <c r="BH9" s="502"/>
      <c r="BI9" s="502"/>
      <c r="BJ9" s="502"/>
      <c r="BK9" s="502"/>
      <c r="BL9" s="502"/>
      <c r="BM9" s="503"/>
      <c r="BN9" s="467">
        <v>9386</v>
      </c>
      <c r="BO9" s="468"/>
      <c r="BP9" s="468"/>
      <c r="BQ9" s="468"/>
      <c r="BR9" s="468"/>
      <c r="BS9" s="468"/>
      <c r="BT9" s="468"/>
      <c r="BU9" s="469"/>
      <c r="BV9" s="467">
        <v>19527</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15.6</v>
      </c>
      <c r="CU9" s="465"/>
      <c r="CV9" s="465"/>
      <c r="CW9" s="465"/>
      <c r="CX9" s="465"/>
      <c r="CY9" s="465"/>
      <c r="CZ9" s="465"/>
      <c r="DA9" s="466"/>
      <c r="DB9" s="464">
        <v>20.8</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119</v>
      </c>
      <c r="M10" s="497"/>
      <c r="N10" s="497"/>
      <c r="O10" s="497"/>
      <c r="P10" s="497"/>
      <c r="Q10" s="498"/>
      <c r="R10" s="518">
        <v>29155</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110</v>
      </c>
      <c r="AV10" s="500"/>
      <c r="AW10" s="500"/>
      <c r="AX10" s="500"/>
      <c r="AY10" s="501" t="s">
        <v>121</v>
      </c>
      <c r="AZ10" s="502"/>
      <c r="BA10" s="502"/>
      <c r="BB10" s="502"/>
      <c r="BC10" s="502"/>
      <c r="BD10" s="502"/>
      <c r="BE10" s="502"/>
      <c r="BF10" s="502"/>
      <c r="BG10" s="502"/>
      <c r="BH10" s="502"/>
      <c r="BI10" s="502"/>
      <c r="BJ10" s="502"/>
      <c r="BK10" s="502"/>
      <c r="BL10" s="502"/>
      <c r="BM10" s="503"/>
      <c r="BN10" s="467">
        <v>128513</v>
      </c>
      <c r="BO10" s="468"/>
      <c r="BP10" s="468"/>
      <c r="BQ10" s="468"/>
      <c r="BR10" s="468"/>
      <c r="BS10" s="468"/>
      <c r="BT10" s="468"/>
      <c r="BU10" s="469"/>
      <c r="BV10" s="467">
        <v>22898</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102</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410527</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c r="A12" s="187"/>
      <c r="B12" s="527" t="s">
        <v>130</v>
      </c>
      <c r="C12" s="528"/>
      <c r="D12" s="528"/>
      <c r="E12" s="528"/>
      <c r="F12" s="528"/>
      <c r="G12" s="528"/>
      <c r="H12" s="528"/>
      <c r="I12" s="528"/>
      <c r="J12" s="528"/>
      <c r="K12" s="529"/>
      <c r="L12" s="536" t="s">
        <v>131</v>
      </c>
      <c r="M12" s="537"/>
      <c r="N12" s="537"/>
      <c r="O12" s="537"/>
      <c r="P12" s="537"/>
      <c r="Q12" s="538"/>
      <c r="R12" s="539">
        <v>29843</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205089</v>
      </c>
      <c r="BO12" s="468"/>
      <c r="BP12" s="468"/>
      <c r="BQ12" s="468"/>
      <c r="BR12" s="468"/>
      <c r="BS12" s="468"/>
      <c r="BT12" s="468"/>
      <c r="BU12" s="469"/>
      <c r="BV12" s="467">
        <v>450000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138</v>
      </c>
      <c r="N13" s="559"/>
      <c r="O13" s="559"/>
      <c r="P13" s="559"/>
      <c r="Q13" s="560"/>
      <c r="R13" s="551">
        <v>29578</v>
      </c>
      <c r="S13" s="552"/>
      <c r="T13" s="552"/>
      <c r="U13" s="552"/>
      <c r="V13" s="553"/>
      <c r="W13" s="483" t="s">
        <v>139</v>
      </c>
      <c r="X13" s="484"/>
      <c r="Y13" s="484"/>
      <c r="Z13" s="484"/>
      <c r="AA13" s="484"/>
      <c r="AB13" s="474"/>
      <c r="AC13" s="518">
        <v>1151</v>
      </c>
      <c r="AD13" s="519"/>
      <c r="AE13" s="519"/>
      <c r="AF13" s="519"/>
      <c r="AG13" s="561"/>
      <c r="AH13" s="518">
        <v>1317</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-67190</v>
      </c>
      <c r="BO13" s="468"/>
      <c r="BP13" s="468"/>
      <c r="BQ13" s="468"/>
      <c r="BR13" s="468"/>
      <c r="BS13" s="468"/>
      <c r="BT13" s="468"/>
      <c r="BU13" s="469"/>
      <c r="BV13" s="467">
        <v>2952</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12.1</v>
      </c>
      <c r="CU13" s="465"/>
      <c r="CV13" s="465"/>
      <c r="CW13" s="465"/>
      <c r="CX13" s="465"/>
      <c r="CY13" s="465"/>
      <c r="CZ13" s="465"/>
      <c r="DA13" s="466"/>
      <c r="DB13" s="464">
        <v>13.4</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144</v>
      </c>
      <c r="M14" s="549"/>
      <c r="N14" s="549"/>
      <c r="O14" s="549"/>
      <c r="P14" s="549"/>
      <c r="Q14" s="550"/>
      <c r="R14" s="551">
        <v>29691</v>
      </c>
      <c r="S14" s="552"/>
      <c r="T14" s="552"/>
      <c r="U14" s="552"/>
      <c r="V14" s="553"/>
      <c r="W14" s="457"/>
      <c r="X14" s="458"/>
      <c r="Y14" s="458"/>
      <c r="Z14" s="458"/>
      <c r="AA14" s="458"/>
      <c r="AB14" s="447"/>
      <c r="AC14" s="554">
        <v>8.1</v>
      </c>
      <c r="AD14" s="555"/>
      <c r="AE14" s="555"/>
      <c r="AF14" s="555"/>
      <c r="AG14" s="556"/>
      <c r="AH14" s="554">
        <v>9.5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79.099999999999994</v>
      </c>
      <c r="CU14" s="566"/>
      <c r="CV14" s="566"/>
      <c r="CW14" s="566"/>
      <c r="CX14" s="566"/>
      <c r="CY14" s="566"/>
      <c r="CZ14" s="566"/>
      <c r="DA14" s="567"/>
      <c r="DB14" s="565">
        <v>102.5</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138</v>
      </c>
      <c r="N15" s="559"/>
      <c r="O15" s="559"/>
      <c r="P15" s="559"/>
      <c r="Q15" s="560"/>
      <c r="R15" s="551">
        <v>29447</v>
      </c>
      <c r="S15" s="552"/>
      <c r="T15" s="552"/>
      <c r="U15" s="552"/>
      <c r="V15" s="553"/>
      <c r="W15" s="483" t="s">
        <v>146</v>
      </c>
      <c r="X15" s="484"/>
      <c r="Y15" s="484"/>
      <c r="Z15" s="484"/>
      <c r="AA15" s="484"/>
      <c r="AB15" s="474"/>
      <c r="AC15" s="518">
        <v>3628</v>
      </c>
      <c r="AD15" s="519"/>
      <c r="AE15" s="519"/>
      <c r="AF15" s="519"/>
      <c r="AG15" s="561"/>
      <c r="AH15" s="518">
        <v>3430</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3020781</v>
      </c>
      <c r="BO15" s="431"/>
      <c r="BP15" s="431"/>
      <c r="BQ15" s="431"/>
      <c r="BR15" s="431"/>
      <c r="BS15" s="431"/>
      <c r="BT15" s="431"/>
      <c r="BU15" s="432"/>
      <c r="BV15" s="430">
        <v>2940201</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25.6</v>
      </c>
      <c r="AD16" s="555"/>
      <c r="AE16" s="555"/>
      <c r="AF16" s="555"/>
      <c r="AG16" s="556"/>
      <c r="AH16" s="554">
        <v>24.8</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6352117</v>
      </c>
      <c r="BO16" s="468"/>
      <c r="BP16" s="468"/>
      <c r="BQ16" s="468"/>
      <c r="BR16" s="468"/>
      <c r="BS16" s="468"/>
      <c r="BT16" s="468"/>
      <c r="BU16" s="469"/>
      <c r="BV16" s="467">
        <v>6268874</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9394</v>
      </c>
      <c r="AD17" s="519"/>
      <c r="AE17" s="519"/>
      <c r="AF17" s="519"/>
      <c r="AG17" s="561"/>
      <c r="AH17" s="518">
        <v>9085</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3806104</v>
      </c>
      <c r="BO17" s="468"/>
      <c r="BP17" s="468"/>
      <c r="BQ17" s="468"/>
      <c r="BR17" s="468"/>
      <c r="BS17" s="468"/>
      <c r="BT17" s="468"/>
      <c r="BU17" s="469"/>
      <c r="BV17" s="467">
        <v>3698637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156</v>
      </c>
      <c r="C18" s="510"/>
      <c r="D18" s="510"/>
      <c r="E18" s="582"/>
      <c r="F18" s="582"/>
      <c r="G18" s="582"/>
      <c r="H18" s="582"/>
      <c r="I18" s="582"/>
      <c r="J18" s="582"/>
      <c r="K18" s="582"/>
      <c r="L18" s="583">
        <v>67.099999999999994</v>
      </c>
      <c r="M18" s="583"/>
      <c r="N18" s="583"/>
      <c r="O18" s="583"/>
      <c r="P18" s="583"/>
      <c r="Q18" s="583"/>
      <c r="R18" s="584"/>
      <c r="S18" s="584"/>
      <c r="T18" s="584"/>
      <c r="U18" s="584"/>
      <c r="V18" s="585"/>
      <c r="W18" s="485"/>
      <c r="X18" s="486"/>
      <c r="Y18" s="486"/>
      <c r="Z18" s="486"/>
      <c r="AA18" s="486"/>
      <c r="AB18" s="477"/>
      <c r="AC18" s="586">
        <v>66.3</v>
      </c>
      <c r="AD18" s="587"/>
      <c r="AE18" s="587"/>
      <c r="AF18" s="587"/>
      <c r="AG18" s="588"/>
      <c r="AH18" s="586">
        <v>65.7</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6843062</v>
      </c>
      <c r="BO18" s="468"/>
      <c r="BP18" s="468"/>
      <c r="BQ18" s="468"/>
      <c r="BR18" s="468"/>
      <c r="BS18" s="468"/>
      <c r="BT18" s="468"/>
      <c r="BU18" s="469"/>
      <c r="BV18" s="467">
        <v>6707513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158</v>
      </c>
      <c r="C19" s="510"/>
      <c r="D19" s="510"/>
      <c r="E19" s="582"/>
      <c r="F19" s="582"/>
      <c r="G19" s="582"/>
      <c r="H19" s="582"/>
      <c r="I19" s="582"/>
      <c r="J19" s="582"/>
      <c r="K19" s="582"/>
      <c r="L19" s="590">
        <v>437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8486731</v>
      </c>
      <c r="BO19" s="468"/>
      <c r="BP19" s="468"/>
      <c r="BQ19" s="468"/>
      <c r="BR19" s="468"/>
      <c r="BS19" s="468"/>
      <c r="BT19" s="468"/>
      <c r="BU19" s="469"/>
      <c r="BV19" s="467">
        <v>8695448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160</v>
      </c>
      <c r="C20" s="510"/>
      <c r="D20" s="510"/>
      <c r="E20" s="582"/>
      <c r="F20" s="582"/>
      <c r="G20" s="582"/>
      <c r="H20" s="582"/>
      <c r="I20" s="582"/>
      <c r="J20" s="582"/>
      <c r="K20" s="582"/>
      <c r="L20" s="590">
        <v>9767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14400485</v>
      </c>
      <c r="BO23" s="468"/>
      <c r="BP23" s="468"/>
      <c r="BQ23" s="468"/>
      <c r="BR23" s="468"/>
      <c r="BS23" s="468"/>
      <c r="BT23" s="468"/>
      <c r="BU23" s="469"/>
      <c r="BV23" s="467">
        <v>15059261</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169</v>
      </c>
      <c r="F24" s="497"/>
      <c r="G24" s="497"/>
      <c r="H24" s="497"/>
      <c r="I24" s="497"/>
      <c r="J24" s="497"/>
      <c r="K24" s="498"/>
      <c r="L24" s="518">
        <v>1</v>
      </c>
      <c r="M24" s="519"/>
      <c r="N24" s="519"/>
      <c r="O24" s="519"/>
      <c r="P24" s="561"/>
      <c r="Q24" s="518">
        <v>8130</v>
      </c>
      <c r="R24" s="519"/>
      <c r="S24" s="519"/>
      <c r="T24" s="519"/>
      <c r="U24" s="519"/>
      <c r="V24" s="561"/>
      <c r="W24" s="620"/>
      <c r="X24" s="608"/>
      <c r="Y24" s="609"/>
      <c r="Z24" s="517" t="s">
        <v>170</v>
      </c>
      <c r="AA24" s="497"/>
      <c r="AB24" s="497"/>
      <c r="AC24" s="497"/>
      <c r="AD24" s="497"/>
      <c r="AE24" s="497"/>
      <c r="AF24" s="497"/>
      <c r="AG24" s="498"/>
      <c r="AH24" s="518">
        <v>157</v>
      </c>
      <c r="AI24" s="519"/>
      <c r="AJ24" s="519"/>
      <c r="AK24" s="519"/>
      <c r="AL24" s="561"/>
      <c r="AM24" s="518">
        <v>504598</v>
      </c>
      <c r="AN24" s="519"/>
      <c r="AO24" s="519"/>
      <c r="AP24" s="519"/>
      <c r="AQ24" s="519"/>
      <c r="AR24" s="561"/>
      <c r="AS24" s="518">
        <v>3214</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11687950</v>
      </c>
      <c r="BO24" s="468"/>
      <c r="BP24" s="468"/>
      <c r="BQ24" s="468"/>
      <c r="BR24" s="468"/>
      <c r="BS24" s="468"/>
      <c r="BT24" s="468"/>
      <c r="BU24" s="469"/>
      <c r="BV24" s="467">
        <v>12147819</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172</v>
      </c>
      <c r="F25" s="497"/>
      <c r="G25" s="497"/>
      <c r="H25" s="497"/>
      <c r="I25" s="497"/>
      <c r="J25" s="497"/>
      <c r="K25" s="498"/>
      <c r="L25" s="518">
        <v>1</v>
      </c>
      <c r="M25" s="519"/>
      <c r="N25" s="519"/>
      <c r="O25" s="519"/>
      <c r="P25" s="561"/>
      <c r="Q25" s="518">
        <v>6500</v>
      </c>
      <c r="R25" s="519"/>
      <c r="S25" s="519"/>
      <c r="T25" s="519"/>
      <c r="U25" s="519"/>
      <c r="V25" s="561"/>
      <c r="W25" s="620"/>
      <c r="X25" s="608"/>
      <c r="Y25" s="609"/>
      <c r="Z25" s="517" t="s">
        <v>173</v>
      </c>
      <c r="AA25" s="497"/>
      <c r="AB25" s="497"/>
      <c r="AC25" s="497"/>
      <c r="AD25" s="497"/>
      <c r="AE25" s="497"/>
      <c r="AF25" s="497"/>
      <c r="AG25" s="498"/>
      <c r="AH25" s="518" t="s">
        <v>174</v>
      </c>
      <c r="AI25" s="519"/>
      <c r="AJ25" s="519"/>
      <c r="AK25" s="519"/>
      <c r="AL25" s="561"/>
      <c r="AM25" s="518" t="s">
        <v>174</v>
      </c>
      <c r="AN25" s="519"/>
      <c r="AO25" s="519"/>
      <c r="AP25" s="519"/>
      <c r="AQ25" s="519"/>
      <c r="AR25" s="561"/>
      <c r="AS25" s="518" t="s">
        <v>175</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517556</v>
      </c>
      <c r="BO25" s="431"/>
      <c r="BP25" s="431"/>
      <c r="BQ25" s="431"/>
      <c r="BR25" s="431"/>
      <c r="BS25" s="431"/>
      <c r="BT25" s="431"/>
      <c r="BU25" s="432"/>
      <c r="BV25" s="430">
        <v>297529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177</v>
      </c>
      <c r="F26" s="497"/>
      <c r="G26" s="497"/>
      <c r="H26" s="497"/>
      <c r="I26" s="497"/>
      <c r="J26" s="497"/>
      <c r="K26" s="498"/>
      <c r="L26" s="518">
        <v>1</v>
      </c>
      <c r="M26" s="519"/>
      <c r="N26" s="519"/>
      <c r="O26" s="519"/>
      <c r="P26" s="561"/>
      <c r="Q26" s="518">
        <v>5930</v>
      </c>
      <c r="R26" s="519"/>
      <c r="S26" s="519"/>
      <c r="T26" s="519"/>
      <c r="U26" s="519"/>
      <c r="V26" s="561"/>
      <c r="W26" s="620"/>
      <c r="X26" s="608"/>
      <c r="Y26" s="609"/>
      <c r="Z26" s="517" t="s">
        <v>178</v>
      </c>
      <c r="AA26" s="630"/>
      <c r="AB26" s="630"/>
      <c r="AC26" s="630"/>
      <c r="AD26" s="630"/>
      <c r="AE26" s="630"/>
      <c r="AF26" s="630"/>
      <c r="AG26" s="631"/>
      <c r="AH26" s="518">
        <v>3</v>
      </c>
      <c r="AI26" s="519"/>
      <c r="AJ26" s="519"/>
      <c r="AK26" s="519"/>
      <c r="AL26" s="561"/>
      <c r="AM26" s="518">
        <v>11484</v>
      </c>
      <c r="AN26" s="519"/>
      <c r="AO26" s="519"/>
      <c r="AP26" s="519"/>
      <c r="AQ26" s="519"/>
      <c r="AR26" s="561"/>
      <c r="AS26" s="518">
        <v>3828</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128</v>
      </c>
      <c r="BO26" s="468"/>
      <c r="BP26" s="468"/>
      <c r="BQ26" s="468"/>
      <c r="BR26" s="468"/>
      <c r="BS26" s="468"/>
      <c r="BT26" s="468"/>
      <c r="BU26" s="469"/>
      <c r="BV26" s="467" t="s">
        <v>174</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180</v>
      </c>
      <c r="F27" s="497"/>
      <c r="G27" s="497"/>
      <c r="H27" s="497"/>
      <c r="I27" s="497"/>
      <c r="J27" s="497"/>
      <c r="K27" s="498"/>
      <c r="L27" s="518">
        <v>1</v>
      </c>
      <c r="M27" s="519"/>
      <c r="N27" s="519"/>
      <c r="O27" s="519"/>
      <c r="P27" s="561"/>
      <c r="Q27" s="518">
        <v>3490</v>
      </c>
      <c r="R27" s="519"/>
      <c r="S27" s="519"/>
      <c r="T27" s="519"/>
      <c r="U27" s="519"/>
      <c r="V27" s="561"/>
      <c r="W27" s="620"/>
      <c r="X27" s="608"/>
      <c r="Y27" s="609"/>
      <c r="Z27" s="517" t="s">
        <v>181</v>
      </c>
      <c r="AA27" s="497"/>
      <c r="AB27" s="497"/>
      <c r="AC27" s="497"/>
      <c r="AD27" s="497"/>
      <c r="AE27" s="497"/>
      <c r="AF27" s="497"/>
      <c r="AG27" s="498"/>
      <c r="AH27" s="518">
        <v>2</v>
      </c>
      <c r="AI27" s="519"/>
      <c r="AJ27" s="519"/>
      <c r="AK27" s="519"/>
      <c r="AL27" s="561"/>
      <c r="AM27" s="518" t="s">
        <v>182</v>
      </c>
      <c r="AN27" s="519"/>
      <c r="AO27" s="519"/>
      <c r="AP27" s="519"/>
      <c r="AQ27" s="519"/>
      <c r="AR27" s="561"/>
      <c r="AS27" s="518" t="s">
        <v>182</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t="s">
        <v>174</v>
      </c>
      <c r="BO27" s="644"/>
      <c r="BP27" s="644"/>
      <c r="BQ27" s="644"/>
      <c r="BR27" s="644"/>
      <c r="BS27" s="644"/>
      <c r="BT27" s="644"/>
      <c r="BU27" s="645"/>
      <c r="BV27" s="643" t="s">
        <v>128</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184</v>
      </c>
      <c r="F28" s="497"/>
      <c r="G28" s="497"/>
      <c r="H28" s="497"/>
      <c r="I28" s="497"/>
      <c r="J28" s="497"/>
      <c r="K28" s="498"/>
      <c r="L28" s="518">
        <v>1</v>
      </c>
      <c r="M28" s="519"/>
      <c r="N28" s="519"/>
      <c r="O28" s="519"/>
      <c r="P28" s="561"/>
      <c r="Q28" s="518">
        <v>2970</v>
      </c>
      <c r="R28" s="519"/>
      <c r="S28" s="519"/>
      <c r="T28" s="519"/>
      <c r="U28" s="519"/>
      <c r="V28" s="561"/>
      <c r="W28" s="620"/>
      <c r="X28" s="608"/>
      <c r="Y28" s="609"/>
      <c r="Z28" s="517" t="s">
        <v>185</v>
      </c>
      <c r="AA28" s="497"/>
      <c r="AB28" s="497"/>
      <c r="AC28" s="497"/>
      <c r="AD28" s="497"/>
      <c r="AE28" s="497"/>
      <c r="AF28" s="497"/>
      <c r="AG28" s="498"/>
      <c r="AH28" s="518" t="s">
        <v>128</v>
      </c>
      <c r="AI28" s="519"/>
      <c r="AJ28" s="519"/>
      <c r="AK28" s="519"/>
      <c r="AL28" s="561"/>
      <c r="AM28" s="518" t="s">
        <v>174</v>
      </c>
      <c r="AN28" s="519"/>
      <c r="AO28" s="519"/>
      <c r="AP28" s="519"/>
      <c r="AQ28" s="519"/>
      <c r="AR28" s="561"/>
      <c r="AS28" s="518" t="s">
        <v>128</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1909887</v>
      </c>
      <c r="BO28" s="431"/>
      <c r="BP28" s="431"/>
      <c r="BQ28" s="431"/>
      <c r="BR28" s="431"/>
      <c r="BS28" s="431"/>
      <c r="BT28" s="431"/>
      <c r="BU28" s="432"/>
      <c r="BV28" s="430">
        <v>1986463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187</v>
      </c>
      <c r="F29" s="497"/>
      <c r="G29" s="497"/>
      <c r="H29" s="497"/>
      <c r="I29" s="497"/>
      <c r="J29" s="497"/>
      <c r="K29" s="498"/>
      <c r="L29" s="518">
        <v>12</v>
      </c>
      <c r="M29" s="519"/>
      <c r="N29" s="519"/>
      <c r="O29" s="519"/>
      <c r="P29" s="561"/>
      <c r="Q29" s="518">
        <v>2800</v>
      </c>
      <c r="R29" s="519"/>
      <c r="S29" s="519"/>
      <c r="T29" s="519"/>
      <c r="U29" s="519"/>
      <c r="V29" s="561"/>
      <c r="W29" s="621"/>
      <c r="X29" s="622"/>
      <c r="Y29" s="623"/>
      <c r="Z29" s="517" t="s">
        <v>188</v>
      </c>
      <c r="AA29" s="497"/>
      <c r="AB29" s="497"/>
      <c r="AC29" s="497"/>
      <c r="AD29" s="497"/>
      <c r="AE29" s="497"/>
      <c r="AF29" s="497"/>
      <c r="AG29" s="498"/>
      <c r="AH29" s="518">
        <v>159</v>
      </c>
      <c r="AI29" s="519"/>
      <c r="AJ29" s="519"/>
      <c r="AK29" s="519"/>
      <c r="AL29" s="561"/>
      <c r="AM29" s="518">
        <v>512582</v>
      </c>
      <c r="AN29" s="519"/>
      <c r="AO29" s="519"/>
      <c r="AP29" s="519"/>
      <c r="AQ29" s="519"/>
      <c r="AR29" s="561"/>
      <c r="AS29" s="518">
        <v>3224</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128120</v>
      </c>
      <c r="BO29" s="468"/>
      <c r="BP29" s="468"/>
      <c r="BQ29" s="468"/>
      <c r="BR29" s="468"/>
      <c r="BS29" s="468"/>
      <c r="BT29" s="468"/>
      <c r="BU29" s="469"/>
      <c r="BV29" s="467">
        <v>127683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99.2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2744146</v>
      </c>
      <c r="BO30" s="644"/>
      <c r="BP30" s="644"/>
      <c r="BQ30" s="644"/>
      <c r="BR30" s="644"/>
      <c r="BS30" s="644"/>
      <c r="BT30" s="644"/>
      <c r="BU30" s="645"/>
      <c r="BV30" s="643">
        <v>2873692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199</v>
      </c>
      <c r="V33" s="491"/>
      <c r="W33" s="456" t="s">
        <v>200</v>
      </c>
      <c r="X33" s="456"/>
      <c r="Y33" s="456"/>
      <c r="Z33" s="456"/>
      <c r="AA33" s="456"/>
      <c r="AB33" s="456"/>
      <c r="AC33" s="456"/>
      <c r="AD33" s="456"/>
      <c r="AE33" s="456"/>
      <c r="AF33" s="456"/>
      <c r="AG33" s="456"/>
      <c r="AH33" s="456"/>
      <c r="AI33" s="456"/>
      <c r="AJ33" s="456"/>
      <c r="AK33" s="456"/>
      <c r="AL33" s="216"/>
      <c r="AM33" s="491" t="s">
        <v>199</v>
      </c>
      <c r="AN33" s="491"/>
      <c r="AO33" s="456" t="s">
        <v>200</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199</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IF('各会計、関係団体の財政状況及び健全化判断比率'!B30="","",'各会計、関係団体の財政状況及び健全化判断比率'!B30)</f>
        <v>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IF('各会計、関係団体の財政状況及び健全化判断比率'!B32="","",'各会計、関係団体の財政状況及び健全化判断比率'!B32)</f>
        <v>工業用地造成事業特別会計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両筑衛生施設組合（一般会計）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18</v>
      </c>
      <c r="CP34" s="656"/>
      <c r="CQ34" s="657" t="str">
        <f>IF('各会計、関係団体の財政状況及び健全化判断比率'!BS7="","",'各会計、関係団体の財政状況及び健全化判断比率'!BS7)</f>
        <v>筑前町ファーマーズマーケットみなみの里</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住宅新築資金等貸付事業特別会計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IF('各会計、関係団体の財政状況及び健全化判断比率'!B31="","",'各会計、関係団体の財政状況及び健全化判断比率'!B31)</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福岡県市町村消防団員等公務災害補償組合（一般会計）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福岡県市町村職員退職手当組合（一般会計）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福岡県市町村職員退職手当組合（基金特別会計）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福岡県自治会館管理組合（一般会計）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甘木・朝倉広域市町村圏事務組合（一般会計）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甘木・朝倉広域市町村圏事務組合（消防特別会計）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甘木・朝倉・三井環境施設組合（一般会計）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福岡県自治振興組合（一般会計）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17</v>
      </c>
      <c r="BX43" s="656"/>
      <c r="BY43" s="657" t="str">
        <f>IF('各会計、関係団体の財政状況及び健全化判断比率'!B77="","",'各会計、関係団体の財政状況及び健全化判断比率'!B77)</f>
        <v>福岡県自治振興組合（公文書館事業特別会計）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vvmrwWvdxxDw8wH3IOt3OtT/zw/paf6M+V6ndZIQZ9/vgxuGlu6rUWU9ch9burviGDLwyaEFVSEfzPhS347I7w==" saltValue="nI1/6Kk8XsE4WBaX1uKY0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248" t="s">
        <v>560</v>
      </c>
      <c r="D34" s="1248"/>
      <c r="E34" s="1249"/>
      <c r="F34" s="32">
        <v>4.46</v>
      </c>
      <c r="G34" s="33">
        <v>5.14</v>
      </c>
      <c r="H34" s="33">
        <v>5.8</v>
      </c>
      <c r="I34" s="33">
        <v>4.34</v>
      </c>
      <c r="J34" s="34">
        <v>5.27</v>
      </c>
      <c r="K34" s="22"/>
      <c r="L34" s="22"/>
      <c r="M34" s="22"/>
      <c r="N34" s="22"/>
      <c r="O34" s="22"/>
      <c r="P34" s="22"/>
    </row>
    <row r="35" spans="1:16" ht="39" customHeight="1">
      <c r="A35" s="22"/>
      <c r="B35" s="35"/>
      <c r="C35" s="1242" t="s">
        <v>561</v>
      </c>
      <c r="D35" s="1243"/>
      <c r="E35" s="1244"/>
      <c r="F35" s="36">
        <v>3.27</v>
      </c>
      <c r="G35" s="37">
        <v>3.01</v>
      </c>
      <c r="H35" s="37">
        <v>3.03</v>
      </c>
      <c r="I35" s="37">
        <v>3.25</v>
      </c>
      <c r="J35" s="38">
        <v>3.37</v>
      </c>
      <c r="K35" s="22"/>
      <c r="L35" s="22"/>
      <c r="M35" s="22"/>
      <c r="N35" s="22"/>
      <c r="O35" s="22"/>
      <c r="P35" s="22"/>
    </row>
    <row r="36" spans="1:16" ht="39" customHeight="1">
      <c r="A36" s="22"/>
      <c r="B36" s="35"/>
      <c r="C36" s="1242" t="s">
        <v>562</v>
      </c>
      <c r="D36" s="1243"/>
      <c r="E36" s="1244"/>
      <c r="F36" s="36" t="s">
        <v>563</v>
      </c>
      <c r="G36" s="37" t="s">
        <v>564</v>
      </c>
      <c r="H36" s="37" t="s">
        <v>565</v>
      </c>
      <c r="I36" s="37">
        <v>0.14000000000000001</v>
      </c>
      <c r="J36" s="38">
        <v>2.25</v>
      </c>
      <c r="K36" s="22"/>
      <c r="L36" s="22"/>
      <c r="M36" s="22"/>
      <c r="N36" s="22"/>
      <c r="O36" s="22"/>
      <c r="P36" s="22"/>
    </row>
    <row r="37" spans="1:16" ht="39" customHeight="1">
      <c r="A37" s="22"/>
      <c r="B37" s="35"/>
      <c r="C37" s="1242" t="s">
        <v>566</v>
      </c>
      <c r="D37" s="1243"/>
      <c r="E37" s="1244"/>
      <c r="F37" s="36" t="s">
        <v>524</v>
      </c>
      <c r="G37" s="37" t="s">
        <v>524</v>
      </c>
      <c r="H37" s="37" t="s">
        <v>524</v>
      </c>
      <c r="I37" s="37" t="s">
        <v>524</v>
      </c>
      <c r="J37" s="38">
        <v>1.1599999999999999</v>
      </c>
      <c r="K37" s="22"/>
      <c r="L37" s="22"/>
      <c r="M37" s="22"/>
      <c r="N37" s="22"/>
      <c r="O37" s="22"/>
      <c r="P37" s="22"/>
    </row>
    <row r="38" spans="1:16" ht="39" customHeight="1">
      <c r="A38" s="22"/>
      <c r="B38" s="35"/>
      <c r="C38" s="1242" t="s">
        <v>567</v>
      </c>
      <c r="D38" s="1243"/>
      <c r="E38" s="1244"/>
      <c r="F38" s="36">
        <v>0.1</v>
      </c>
      <c r="G38" s="37">
        <v>0.18</v>
      </c>
      <c r="H38" s="37">
        <v>0.19</v>
      </c>
      <c r="I38" s="37">
        <v>0.2</v>
      </c>
      <c r="J38" s="38">
        <v>0.19</v>
      </c>
      <c r="K38" s="22"/>
      <c r="L38" s="22"/>
      <c r="M38" s="22"/>
      <c r="N38" s="22"/>
      <c r="O38" s="22"/>
      <c r="P38" s="22"/>
    </row>
    <row r="39" spans="1:16" ht="39" customHeight="1">
      <c r="A39" s="22"/>
      <c r="B39" s="35"/>
      <c r="C39" s="1242" t="s">
        <v>568</v>
      </c>
      <c r="D39" s="1243"/>
      <c r="E39" s="1244"/>
      <c r="F39" s="36">
        <v>0.02</v>
      </c>
      <c r="G39" s="37">
        <v>0.04</v>
      </c>
      <c r="H39" s="37">
        <v>0.06</v>
      </c>
      <c r="I39" s="37">
        <v>0.03</v>
      </c>
      <c r="J39" s="38">
        <v>0.02</v>
      </c>
      <c r="K39" s="22"/>
      <c r="L39" s="22"/>
      <c r="M39" s="22"/>
      <c r="N39" s="22"/>
      <c r="O39" s="22"/>
      <c r="P39" s="22"/>
    </row>
    <row r="40" spans="1:16" ht="39" customHeight="1">
      <c r="A40" s="22"/>
      <c r="B40" s="35"/>
      <c r="C40" s="1242" t="s">
        <v>569</v>
      </c>
      <c r="D40" s="1243"/>
      <c r="E40" s="1244"/>
      <c r="F40" s="36">
        <v>0.1</v>
      </c>
      <c r="G40" s="37">
        <v>0.06</v>
      </c>
      <c r="H40" s="37">
        <v>0.03</v>
      </c>
      <c r="I40" s="37">
        <v>0.03</v>
      </c>
      <c r="J40" s="38">
        <v>0.01</v>
      </c>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570</v>
      </c>
      <c r="D42" s="1243"/>
      <c r="E42" s="1244"/>
      <c r="F42" s="36" t="s">
        <v>524</v>
      </c>
      <c r="G42" s="37" t="s">
        <v>524</v>
      </c>
      <c r="H42" s="37" t="s">
        <v>524</v>
      </c>
      <c r="I42" s="37" t="s">
        <v>524</v>
      </c>
      <c r="J42" s="38" t="s">
        <v>524</v>
      </c>
      <c r="K42" s="22"/>
      <c r="L42" s="22"/>
      <c r="M42" s="22"/>
      <c r="N42" s="22"/>
      <c r="O42" s="22"/>
      <c r="P42" s="22"/>
    </row>
    <row r="43" spans="1:16" ht="39" customHeight="1" thickBot="1">
      <c r="A43" s="22"/>
      <c r="B43" s="40"/>
      <c r="C43" s="1245" t="s">
        <v>571</v>
      </c>
      <c r="D43" s="1246"/>
      <c r="E43" s="1247"/>
      <c r="F43" s="41">
        <v>0.04</v>
      </c>
      <c r="G43" s="42">
        <v>0.04</v>
      </c>
      <c r="H43" s="42">
        <v>1.27</v>
      </c>
      <c r="I43" s="42">
        <v>0.4</v>
      </c>
      <c r="J43" s="43" t="s">
        <v>524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TYkI11STiz03rOVlLRwBCSo3pJVcWvtEpn5D/ZDNgIaw5Pu1pNMhJzBA7i/ZFk6nYPoMX8j1guSslrDxeT/vA==" saltValue="Y6kBhkJUna/ghkW1bTh1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c r="A45" s="48"/>
      <c r="B45" s="1250" t="s">
        <v>11</v>
      </c>
      <c r="C45" s="1251"/>
      <c r="D45" s="58"/>
      <c r="E45" s="1256" t="s">
        <v>12</v>
      </c>
      <c r="F45" s="1256"/>
      <c r="G45" s="1256"/>
      <c r="H45" s="1256"/>
      <c r="I45" s="1256"/>
      <c r="J45" s="1257"/>
      <c r="K45" s="59">
        <v>1634</v>
      </c>
      <c r="L45" s="60">
        <v>1539</v>
      </c>
      <c r="M45" s="60">
        <v>1428</v>
      </c>
      <c r="N45" s="60">
        <v>1446</v>
      </c>
      <c r="O45" s="61">
        <v>1380</v>
      </c>
      <c r="P45" s="48"/>
      <c r="Q45" s="48"/>
      <c r="R45" s="48"/>
      <c r="S45" s="48"/>
      <c r="T45" s="48"/>
      <c r="U45" s="48"/>
    </row>
    <row r="46" spans="1:21" ht="30.75" customHeight="1">
      <c r="A46" s="48"/>
      <c r="B46" s="1252"/>
      <c r="C46" s="1253"/>
      <c r="D46" s="62"/>
      <c r="E46" s="1258" t="s">
        <v>13</v>
      </c>
      <c r="F46" s="1258"/>
      <c r="G46" s="1258"/>
      <c r="H46" s="1258"/>
      <c r="I46" s="1258"/>
      <c r="J46" s="1259"/>
      <c r="K46" s="63" t="s">
        <v>524</v>
      </c>
      <c r="L46" s="64" t="s">
        <v>524</v>
      </c>
      <c r="M46" s="64" t="s">
        <v>524</v>
      </c>
      <c r="N46" s="64" t="s">
        <v>524</v>
      </c>
      <c r="O46" s="65" t="s">
        <v>524</v>
      </c>
      <c r="P46" s="48"/>
      <c r="Q46" s="48"/>
      <c r="R46" s="48"/>
      <c r="S46" s="48"/>
      <c r="T46" s="48"/>
      <c r="U46" s="48"/>
    </row>
    <row r="47" spans="1:21" ht="30.75" customHeight="1">
      <c r="A47" s="48"/>
      <c r="B47" s="1252"/>
      <c r="C47" s="1253"/>
      <c r="D47" s="62"/>
      <c r="E47" s="1258" t="s">
        <v>14</v>
      </c>
      <c r="F47" s="1258"/>
      <c r="G47" s="1258"/>
      <c r="H47" s="1258"/>
      <c r="I47" s="1258"/>
      <c r="J47" s="1259"/>
      <c r="K47" s="63" t="s">
        <v>524</v>
      </c>
      <c r="L47" s="64" t="s">
        <v>524</v>
      </c>
      <c r="M47" s="64" t="s">
        <v>524</v>
      </c>
      <c r="N47" s="64" t="s">
        <v>524</v>
      </c>
      <c r="O47" s="65" t="s">
        <v>524</v>
      </c>
      <c r="P47" s="48"/>
      <c r="Q47" s="48"/>
      <c r="R47" s="48"/>
      <c r="S47" s="48"/>
      <c r="T47" s="48"/>
      <c r="U47" s="48"/>
    </row>
    <row r="48" spans="1:21" ht="30.75" customHeight="1">
      <c r="A48" s="48"/>
      <c r="B48" s="1252"/>
      <c r="C48" s="1253"/>
      <c r="D48" s="62"/>
      <c r="E48" s="1258" t="s">
        <v>15</v>
      </c>
      <c r="F48" s="1258"/>
      <c r="G48" s="1258"/>
      <c r="H48" s="1258"/>
      <c r="I48" s="1258"/>
      <c r="J48" s="1259"/>
      <c r="K48" s="63">
        <v>760</v>
      </c>
      <c r="L48" s="64">
        <v>783</v>
      </c>
      <c r="M48" s="64">
        <v>886</v>
      </c>
      <c r="N48" s="64">
        <v>773</v>
      </c>
      <c r="O48" s="65">
        <v>757</v>
      </c>
      <c r="P48" s="48"/>
      <c r="Q48" s="48"/>
      <c r="R48" s="48"/>
      <c r="S48" s="48"/>
      <c r="T48" s="48"/>
      <c r="U48" s="48"/>
    </row>
    <row r="49" spans="1:21" ht="30.75" customHeight="1">
      <c r="A49" s="48"/>
      <c r="B49" s="1252"/>
      <c r="C49" s="1253"/>
      <c r="D49" s="62"/>
      <c r="E49" s="1258" t="s">
        <v>16</v>
      </c>
      <c r="F49" s="1258"/>
      <c r="G49" s="1258"/>
      <c r="H49" s="1258"/>
      <c r="I49" s="1258"/>
      <c r="J49" s="1259"/>
      <c r="K49" s="63">
        <v>152</v>
      </c>
      <c r="L49" s="64">
        <v>129</v>
      </c>
      <c r="M49" s="64">
        <v>94</v>
      </c>
      <c r="N49" s="64">
        <v>47</v>
      </c>
      <c r="O49" s="65">
        <v>68</v>
      </c>
      <c r="P49" s="48"/>
      <c r="Q49" s="48"/>
      <c r="R49" s="48"/>
      <c r="S49" s="48"/>
      <c r="T49" s="48"/>
      <c r="U49" s="48"/>
    </row>
    <row r="50" spans="1:21" ht="30.75" customHeight="1">
      <c r="A50" s="48"/>
      <c r="B50" s="1252"/>
      <c r="C50" s="1253"/>
      <c r="D50" s="62"/>
      <c r="E50" s="1258" t="s">
        <v>17</v>
      </c>
      <c r="F50" s="1258"/>
      <c r="G50" s="1258"/>
      <c r="H50" s="1258"/>
      <c r="I50" s="1258"/>
      <c r="J50" s="1259"/>
      <c r="K50" s="63">
        <v>24</v>
      </c>
      <c r="L50" s="64">
        <v>23</v>
      </c>
      <c r="M50" s="64">
        <v>23</v>
      </c>
      <c r="N50" s="64">
        <v>0</v>
      </c>
      <c r="O50" s="65">
        <v>0</v>
      </c>
      <c r="P50" s="48"/>
      <c r="Q50" s="48"/>
      <c r="R50" s="48"/>
      <c r="S50" s="48"/>
      <c r="T50" s="48"/>
      <c r="U50" s="48"/>
    </row>
    <row r="51" spans="1:21" ht="30.75" customHeight="1">
      <c r="A51" s="48"/>
      <c r="B51" s="1254"/>
      <c r="C51" s="1255"/>
      <c r="D51" s="66"/>
      <c r="E51" s="1258" t="s">
        <v>18</v>
      </c>
      <c r="F51" s="1258"/>
      <c r="G51" s="1258"/>
      <c r="H51" s="1258"/>
      <c r="I51" s="1258"/>
      <c r="J51" s="1259"/>
      <c r="K51" s="63" t="s">
        <v>524</v>
      </c>
      <c r="L51" s="64">
        <v>0</v>
      </c>
      <c r="M51" s="64">
        <v>0</v>
      </c>
      <c r="N51" s="64">
        <v>0</v>
      </c>
      <c r="O51" s="65">
        <v>0</v>
      </c>
      <c r="P51" s="48"/>
      <c r="Q51" s="48"/>
      <c r="R51" s="48"/>
      <c r="S51" s="48"/>
      <c r="T51" s="48"/>
      <c r="U51" s="48"/>
    </row>
    <row r="52" spans="1:21" ht="30.75" customHeight="1">
      <c r="A52" s="48"/>
      <c r="B52" s="1260" t="s">
        <v>19</v>
      </c>
      <c r="C52" s="1261"/>
      <c r="D52" s="66"/>
      <c r="E52" s="1258" t="s">
        <v>20</v>
      </c>
      <c r="F52" s="1258"/>
      <c r="G52" s="1258"/>
      <c r="H52" s="1258"/>
      <c r="I52" s="1258"/>
      <c r="J52" s="1259"/>
      <c r="K52" s="63">
        <v>1769</v>
      </c>
      <c r="L52" s="64">
        <v>1642</v>
      </c>
      <c r="M52" s="64">
        <v>1591</v>
      </c>
      <c r="N52" s="64">
        <v>1564</v>
      </c>
      <c r="O52" s="65">
        <v>1574</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801</v>
      </c>
      <c r="L53" s="69">
        <v>832</v>
      </c>
      <c r="M53" s="69">
        <v>840</v>
      </c>
      <c r="N53" s="69">
        <v>702</v>
      </c>
      <c r="O53" s="70">
        <v>631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c r="B57" s="1266" t="s">
        <v>25</v>
      </c>
      <c r="C57" s="1267"/>
      <c r="D57" s="1270" t="s">
        <v>26</v>
      </c>
      <c r="E57" s="1271"/>
      <c r="F57" s="1271"/>
      <c r="G57" s="1271"/>
      <c r="H57" s="1271"/>
      <c r="I57" s="1271"/>
      <c r="J57" s="1272"/>
      <c r="K57" s="83"/>
      <c r="L57" s="84"/>
      <c r="M57" s="84"/>
      <c r="N57" s="84"/>
      <c r="O57" s="85"/>
    </row>
    <row r="58" spans="1:21" ht="31.5" customHeight="1" thickBot="1">
      <c r="B58" s="1268"/>
      <c r="C58" s="1269"/>
      <c r="D58" s="1273" t="s">
        <v>27</v>
      </c>
      <c r="E58" s="1274"/>
      <c r="F58" s="1274"/>
      <c r="G58" s="1274"/>
      <c r="H58" s="1274"/>
      <c r="I58" s="1274"/>
      <c r="J58" s="1275"/>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oDsC3YX803gRO8NahBqibUeLFzX43uWtHByi+bWa8WWPfs53YBGfQFkELofbmYt1J1MReDNfhnNHwgZNqFQ==" saltValue="QcHXc+RW3NcrlyoJpnA5w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9" zoomScale="50" zoomScaleNormal="5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551</v>
      </c>
      <c r="J40" s="100" t="s">
        <v>552</v>
      </c>
      <c r="K40" s="100" t="s">
        <v>553</v>
      </c>
      <c r="L40" s="100" t="s">
        <v>554</v>
      </c>
      <c r="M40" s="101" t="s">
        <v>555</v>
      </c>
    </row>
    <row r="41" spans="2:13" ht="27.75" customHeight="1">
      <c r="B41" s="1276" t="s">
        <v>30</v>
      </c>
      <c r="C41" s="1277"/>
      <c r="D41" s="102"/>
      <c r="E41" s="1282" t="s">
        <v>31</v>
      </c>
      <c r="F41" s="1282"/>
      <c r="G41" s="1282"/>
      <c r="H41" s="1283"/>
      <c r="I41" s="103">
        <v>16976</v>
      </c>
      <c r="J41" s="104">
        <v>16678</v>
      </c>
      <c r="K41" s="104">
        <v>16022</v>
      </c>
      <c r="L41" s="104">
        <v>15059</v>
      </c>
      <c r="M41" s="105">
        <v>14400</v>
      </c>
    </row>
    <row r="42" spans="2:13" ht="27.75" customHeight="1">
      <c r="B42" s="1278"/>
      <c r="C42" s="1279"/>
      <c r="D42" s="106"/>
      <c r="E42" s="1284" t="s">
        <v>32</v>
      </c>
      <c r="F42" s="1284"/>
      <c r="G42" s="1284"/>
      <c r="H42" s="1285"/>
      <c r="I42" s="107">
        <v>124</v>
      </c>
      <c r="J42" s="108">
        <v>109</v>
      </c>
      <c r="K42" s="108">
        <v>104</v>
      </c>
      <c r="L42" s="108">
        <v>99</v>
      </c>
      <c r="M42" s="109">
        <v>93</v>
      </c>
    </row>
    <row r="43" spans="2:13" ht="27.75" customHeight="1">
      <c r="B43" s="1278"/>
      <c r="C43" s="1279"/>
      <c r="D43" s="106"/>
      <c r="E43" s="1284" t="s">
        <v>33</v>
      </c>
      <c r="F43" s="1284"/>
      <c r="G43" s="1284"/>
      <c r="H43" s="1285"/>
      <c r="I43" s="107">
        <v>12454</v>
      </c>
      <c r="J43" s="108">
        <v>11982</v>
      </c>
      <c r="K43" s="108">
        <v>12228</v>
      </c>
      <c r="L43" s="108">
        <v>11261</v>
      </c>
      <c r="M43" s="109">
        <v>9605</v>
      </c>
    </row>
    <row r="44" spans="2:13" ht="27.75" customHeight="1">
      <c r="B44" s="1278"/>
      <c r="C44" s="1279"/>
      <c r="D44" s="106"/>
      <c r="E44" s="1284" t="s">
        <v>34</v>
      </c>
      <c r="F44" s="1284"/>
      <c r="G44" s="1284"/>
      <c r="H44" s="1285"/>
      <c r="I44" s="107">
        <v>427</v>
      </c>
      <c r="J44" s="108">
        <v>297</v>
      </c>
      <c r="K44" s="108">
        <v>284</v>
      </c>
      <c r="L44" s="108">
        <v>440</v>
      </c>
      <c r="M44" s="109">
        <v>619</v>
      </c>
    </row>
    <row r="45" spans="2:13" ht="27.75" customHeight="1">
      <c r="B45" s="1278"/>
      <c r="C45" s="1279"/>
      <c r="D45" s="106"/>
      <c r="E45" s="1284" t="s">
        <v>35</v>
      </c>
      <c r="F45" s="1284"/>
      <c r="G45" s="1284"/>
      <c r="H45" s="1285"/>
      <c r="I45" s="107">
        <v>1242</v>
      </c>
      <c r="J45" s="108">
        <v>1209</v>
      </c>
      <c r="K45" s="108">
        <v>1098</v>
      </c>
      <c r="L45" s="108">
        <v>1008</v>
      </c>
      <c r="M45" s="109">
        <v>1162</v>
      </c>
    </row>
    <row r="46" spans="2:13" ht="27.75" customHeight="1">
      <c r="B46" s="1278"/>
      <c r="C46" s="1279"/>
      <c r="D46" s="110"/>
      <c r="E46" s="1284" t="s">
        <v>36</v>
      </c>
      <c r="F46" s="1284"/>
      <c r="G46" s="1284"/>
      <c r="H46" s="1285"/>
      <c r="I46" s="107" t="s">
        <v>524</v>
      </c>
      <c r="J46" s="108" t="s">
        <v>524</v>
      </c>
      <c r="K46" s="108" t="s">
        <v>524</v>
      </c>
      <c r="L46" s="108" t="s">
        <v>524</v>
      </c>
      <c r="M46" s="109" t="s">
        <v>524</v>
      </c>
    </row>
    <row r="47" spans="2:13" ht="27.75" customHeight="1">
      <c r="B47" s="1278"/>
      <c r="C47" s="1279"/>
      <c r="D47" s="111"/>
      <c r="E47" s="1286" t="s">
        <v>37</v>
      </c>
      <c r="F47" s="1287"/>
      <c r="G47" s="1287"/>
      <c r="H47" s="1288"/>
      <c r="I47" s="107" t="s">
        <v>524</v>
      </c>
      <c r="J47" s="108" t="s">
        <v>524</v>
      </c>
      <c r="K47" s="108" t="s">
        <v>524</v>
      </c>
      <c r="L47" s="108" t="s">
        <v>524</v>
      </c>
      <c r="M47" s="109" t="s">
        <v>524</v>
      </c>
    </row>
    <row r="48" spans="2:13" ht="27.75" customHeight="1">
      <c r="B48" s="1278"/>
      <c r="C48" s="1279"/>
      <c r="D48" s="106"/>
      <c r="E48" s="1284" t="s">
        <v>38</v>
      </c>
      <c r="F48" s="1284"/>
      <c r="G48" s="1284"/>
      <c r="H48" s="1285"/>
      <c r="I48" s="107" t="s">
        <v>524</v>
      </c>
      <c r="J48" s="108" t="s">
        <v>524</v>
      </c>
      <c r="K48" s="108" t="s">
        <v>524</v>
      </c>
      <c r="L48" s="108" t="s">
        <v>524</v>
      </c>
      <c r="M48" s="109" t="s">
        <v>524</v>
      </c>
    </row>
    <row r="49" spans="2:13" ht="27.75" customHeight="1">
      <c r="B49" s="1280"/>
      <c r="C49" s="1281"/>
      <c r="D49" s="106"/>
      <c r="E49" s="1284" t="s">
        <v>39</v>
      </c>
      <c r="F49" s="1284"/>
      <c r="G49" s="1284"/>
      <c r="H49" s="1285"/>
      <c r="I49" s="107" t="s">
        <v>524</v>
      </c>
      <c r="J49" s="108" t="s">
        <v>524</v>
      </c>
      <c r="K49" s="108" t="s">
        <v>524</v>
      </c>
      <c r="L49" s="108" t="s">
        <v>524</v>
      </c>
      <c r="M49" s="109" t="s">
        <v>524</v>
      </c>
    </row>
    <row r="50" spans="2:13" ht="27.75" customHeight="1">
      <c r="B50" s="1289" t="s">
        <v>40</v>
      </c>
      <c r="C50" s="1290"/>
      <c r="D50" s="112"/>
      <c r="E50" s="1284" t="s">
        <v>41</v>
      </c>
      <c r="F50" s="1284"/>
      <c r="G50" s="1284"/>
      <c r="H50" s="1285"/>
      <c r="I50" s="107">
        <v>6407</v>
      </c>
      <c r="J50" s="108">
        <v>5674</v>
      </c>
      <c r="K50" s="108">
        <v>5750</v>
      </c>
      <c r="L50" s="108">
        <v>4994</v>
      </c>
      <c r="M50" s="109">
        <v>4785</v>
      </c>
    </row>
    <row r="51" spans="2:13" ht="27.75" customHeight="1">
      <c r="B51" s="1278"/>
      <c r="C51" s="1279"/>
      <c r="D51" s="106"/>
      <c r="E51" s="1284" t="s">
        <v>42</v>
      </c>
      <c r="F51" s="1284"/>
      <c r="G51" s="1284"/>
      <c r="H51" s="1285"/>
      <c r="I51" s="107">
        <v>793</v>
      </c>
      <c r="J51" s="108">
        <v>654</v>
      </c>
      <c r="K51" s="108">
        <v>546</v>
      </c>
      <c r="L51" s="108">
        <v>491</v>
      </c>
      <c r="M51" s="109">
        <v>473</v>
      </c>
    </row>
    <row r="52" spans="2:13" ht="27.75" customHeight="1">
      <c r="B52" s="1280"/>
      <c r="C52" s="1281"/>
      <c r="D52" s="106"/>
      <c r="E52" s="1284" t="s">
        <v>43</v>
      </c>
      <c r="F52" s="1284"/>
      <c r="G52" s="1284"/>
      <c r="H52" s="1285"/>
      <c r="I52" s="107">
        <v>18018</v>
      </c>
      <c r="J52" s="108">
        <v>17723</v>
      </c>
      <c r="K52" s="108">
        <v>17000</v>
      </c>
      <c r="L52" s="108">
        <v>16258</v>
      </c>
      <c r="M52" s="109">
        <v>15874</v>
      </c>
    </row>
    <row r="53" spans="2:13" ht="27.75" customHeight="1" thickBot="1">
      <c r="B53" s="1291" t="s">
        <v>44</v>
      </c>
      <c r="C53" s="1292"/>
      <c r="D53" s="113"/>
      <c r="E53" s="1293" t="s">
        <v>45</v>
      </c>
      <c r="F53" s="1293"/>
      <c r="G53" s="1293"/>
      <c r="H53" s="1294"/>
      <c r="I53" s="114">
        <v>6004</v>
      </c>
      <c r="J53" s="115">
        <v>6222</v>
      </c>
      <c r="K53" s="115">
        <v>6439</v>
      </c>
      <c r="L53" s="115">
        <v>6124</v>
      </c>
      <c r="M53" s="116">
        <v>4748</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72f3XT5nKU2g45UTBbNbW8iwioLqOgQFCrlMxt2PBo5+BsJOe8NGcp4pZcsh2QzKT0s46KUzO43j1hjuqMGsA==" saltValue="BmNAnKee3j10f9r99WaB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9"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553</v>
      </c>
      <c r="G54" s="125" t="s">
        <v>554</v>
      </c>
      <c r="H54" s="126" t="s">
        <v>555</v>
      </c>
    </row>
    <row r="55" spans="2:8" ht="52.5" customHeight="1">
      <c r="B55" s="127"/>
      <c r="C55" s="1303" t="s">
        <v>48</v>
      </c>
      <c r="D55" s="1303"/>
      <c r="E55" s="1304"/>
      <c r="F55" s="128">
        <v>2414</v>
      </c>
      <c r="G55" s="128">
        <v>1986</v>
      </c>
      <c r="H55" s="129">
        <v>1910</v>
      </c>
    </row>
    <row r="56" spans="2:8" ht="52.5" customHeight="1">
      <c r="B56" s="130"/>
      <c r="C56" s="1305" t="s">
        <v>49</v>
      </c>
      <c r="D56" s="1305"/>
      <c r="E56" s="1306"/>
      <c r="F56" s="131">
        <v>127</v>
      </c>
      <c r="G56" s="131">
        <v>128</v>
      </c>
      <c r="H56" s="132">
        <v>128</v>
      </c>
    </row>
    <row r="57" spans="2:8" ht="53.25" customHeight="1">
      <c r="B57" s="130"/>
      <c r="C57" s="1307" t="s">
        <v>50</v>
      </c>
      <c r="D57" s="1307"/>
      <c r="E57" s="1308"/>
      <c r="F57" s="133">
        <v>3203</v>
      </c>
      <c r="G57" s="133">
        <v>2874</v>
      </c>
      <c r="H57" s="134">
        <v>2744</v>
      </c>
    </row>
    <row r="58" spans="2:8" ht="45.75" customHeight="1">
      <c r="B58" s="135"/>
      <c r="C58" s="1295" t="s">
        <v>598</v>
      </c>
      <c r="D58" s="1296"/>
      <c r="E58" s="1297"/>
      <c r="F58" s="136">
        <v>1554</v>
      </c>
      <c r="G58" s="136">
        <v>1356</v>
      </c>
      <c r="H58" s="137">
        <v>1189</v>
      </c>
    </row>
    <row r="59" spans="2:8" ht="45.75" customHeight="1">
      <c r="B59" s="135"/>
      <c r="C59" s="1295" t="s">
        <v>599</v>
      </c>
      <c r="D59" s="1296"/>
      <c r="E59" s="1297"/>
      <c r="F59" s="136">
        <v>656</v>
      </c>
      <c r="G59" s="136">
        <v>745</v>
      </c>
      <c r="H59" s="137">
        <v>762</v>
      </c>
    </row>
    <row r="60" spans="2:8" ht="45.75" customHeight="1">
      <c r="B60" s="135"/>
      <c r="C60" s="1295" t="s">
        <v>600</v>
      </c>
      <c r="D60" s="1296"/>
      <c r="E60" s="1297"/>
      <c r="F60" s="136">
        <v>193</v>
      </c>
      <c r="G60" s="136">
        <v>277</v>
      </c>
      <c r="H60" s="137">
        <v>373</v>
      </c>
    </row>
    <row r="61" spans="2:8" ht="45.75" customHeight="1">
      <c r="B61" s="135"/>
      <c r="C61" s="1295" t="s">
        <v>601</v>
      </c>
      <c r="D61" s="1296"/>
      <c r="E61" s="1297"/>
      <c r="F61" s="136">
        <v>154</v>
      </c>
      <c r="G61" s="136">
        <v>154</v>
      </c>
      <c r="H61" s="137">
        <v>154</v>
      </c>
    </row>
    <row r="62" spans="2:8" ht="45.75" customHeight="1" thickBot="1">
      <c r="B62" s="138"/>
      <c r="C62" s="1298" t="s">
        <v>602</v>
      </c>
      <c r="D62" s="1299"/>
      <c r="E62" s="1300"/>
      <c r="F62" s="139">
        <v>393</v>
      </c>
      <c r="G62" s="139">
        <v>133</v>
      </c>
      <c r="H62" s="140">
        <v>96</v>
      </c>
    </row>
    <row r="63" spans="2:8" ht="52.5" customHeight="1" thickBot="1">
      <c r="B63" s="141"/>
      <c r="C63" s="1301" t="s">
        <v>51</v>
      </c>
      <c r="D63" s="1301"/>
      <c r="E63" s="1302"/>
      <c r="F63" s="142">
        <v>5744</v>
      </c>
      <c r="G63" s="142">
        <v>4988</v>
      </c>
      <c r="H63" s="143">
        <v>4782</v>
      </c>
    </row>
    <row r="64" spans="2:8" ht="15" customHeight="1"/>
  </sheetData>
  <sheetProtection algorithmName="SHA-512" hashValue="nlzDOH/BAeac1ya7ODKfM5qFh7OwmNSh45s+jA2+Hf5pvteaeU9k1qrnbUa7X8qoZZum8Hd3jJ2IFPrl/kOEPw==" saltValue="YocANfhz1OnS1t9l81bS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90" zoomScaleNormal="9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603</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603</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09" t="s">
        <v>606</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607</v>
      </c>
    </row>
    <row r="50" spans="1:109">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551</v>
      </c>
      <c r="BQ50" s="1322"/>
      <c r="BR50" s="1322"/>
      <c r="BS50" s="1322"/>
      <c r="BT50" s="1322"/>
      <c r="BU50" s="1322"/>
      <c r="BV50" s="1322"/>
      <c r="BW50" s="1322"/>
      <c r="BX50" s="1322" t="s">
        <v>552</v>
      </c>
      <c r="BY50" s="1322"/>
      <c r="BZ50" s="1322"/>
      <c r="CA50" s="1322"/>
      <c r="CB50" s="1322"/>
      <c r="CC50" s="1322"/>
      <c r="CD50" s="1322"/>
      <c r="CE50" s="1322"/>
      <c r="CF50" s="1322" t="s">
        <v>553</v>
      </c>
      <c r="CG50" s="1322"/>
      <c r="CH50" s="1322"/>
      <c r="CI50" s="1322"/>
      <c r="CJ50" s="1322"/>
      <c r="CK50" s="1322"/>
      <c r="CL50" s="1322"/>
      <c r="CM50" s="1322"/>
      <c r="CN50" s="1322" t="s">
        <v>554</v>
      </c>
      <c r="CO50" s="1322"/>
      <c r="CP50" s="1322"/>
      <c r="CQ50" s="1322"/>
      <c r="CR50" s="1322"/>
      <c r="CS50" s="1322"/>
      <c r="CT50" s="1322"/>
      <c r="CU50" s="1322"/>
      <c r="CV50" s="1322" t="s">
        <v>555</v>
      </c>
      <c r="CW50" s="1322"/>
      <c r="CX50" s="1322"/>
      <c r="CY50" s="1322"/>
      <c r="CZ50" s="1322"/>
      <c r="DA50" s="1322"/>
      <c r="DB50" s="1322"/>
      <c r="DC50" s="1322"/>
    </row>
    <row r="51" spans="1:109" ht="13.5" customHeight="1">
      <c r="B51" s="395"/>
      <c r="G51" s="1328"/>
      <c r="H51" s="1328"/>
      <c r="I51" s="1326"/>
      <c r="J51" s="1326"/>
      <c r="K51" s="1324"/>
      <c r="L51" s="1324"/>
      <c r="M51" s="1324"/>
      <c r="N51" s="1324"/>
      <c r="AM51" s="404"/>
      <c r="AN51" s="1325" t="s">
        <v>608</v>
      </c>
      <c r="AO51" s="1325"/>
      <c r="AP51" s="1325"/>
      <c r="AQ51" s="1325"/>
      <c r="AR51" s="1325"/>
      <c r="AS51" s="1325"/>
      <c r="AT51" s="1325"/>
      <c r="AU51" s="1325"/>
      <c r="AV51" s="1325"/>
      <c r="AW51" s="1325"/>
      <c r="AX51" s="1325"/>
      <c r="AY51" s="1325"/>
      <c r="AZ51" s="1325"/>
      <c r="BA51" s="1325"/>
      <c r="BB51" s="1325" t="s">
        <v>609</v>
      </c>
      <c r="BC51" s="1325"/>
      <c r="BD51" s="1325"/>
      <c r="BE51" s="1325"/>
      <c r="BF51" s="1325"/>
      <c r="BG51" s="1325"/>
      <c r="BH51" s="1325"/>
      <c r="BI51" s="1325"/>
      <c r="BJ51" s="1325"/>
      <c r="BK51" s="1325"/>
      <c r="BL51" s="1325"/>
      <c r="BM51" s="1325"/>
      <c r="BN51" s="1325"/>
      <c r="BO51" s="1325"/>
      <c r="BP51" s="1323">
        <v>100.9</v>
      </c>
      <c r="BQ51" s="1323"/>
      <c r="BR51" s="1323"/>
      <c r="BS51" s="1323"/>
      <c r="BT51" s="1323"/>
      <c r="BU51" s="1323"/>
      <c r="BV51" s="1323"/>
      <c r="BW51" s="1323"/>
      <c r="BX51" s="1323">
        <v>106.6</v>
      </c>
      <c r="BY51" s="1323"/>
      <c r="BZ51" s="1323"/>
      <c r="CA51" s="1323"/>
      <c r="CB51" s="1323"/>
      <c r="CC51" s="1323"/>
      <c r="CD51" s="1323"/>
      <c r="CE51" s="1323"/>
      <c r="CF51" s="1323">
        <v>109.4</v>
      </c>
      <c r="CG51" s="1323"/>
      <c r="CH51" s="1323"/>
      <c r="CI51" s="1323"/>
      <c r="CJ51" s="1323"/>
      <c r="CK51" s="1323"/>
      <c r="CL51" s="1323"/>
      <c r="CM51" s="1323"/>
      <c r="CN51" s="1323">
        <v>102.5</v>
      </c>
      <c r="CO51" s="1323"/>
      <c r="CP51" s="1323"/>
      <c r="CQ51" s="1323"/>
      <c r="CR51" s="1323"/>
      <c r="CS51" s="1323"/>
      <c r="CT51" s="1323"/>
      <c r="CU51" s="1323"/>
      <c r="CV51" s="1323">
        <v>79.099999999999994</v>
      </c>
      <c r="CW51" s="1323"/>
      <c r="CX51" s="1323"/>
      <c r="CY51" s="1323"/>
      <c r="CZ51" s="1323"/>
      <c r="DA51" s="1323"/>
      <c r="DB51" s="1323"/>
      <c r="DC51" s="1323"/>
    </row>
    <row r="52" spans="1:109">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610</v>
      </c>
      <c r="BC53" s="1325"/>
      <c r="BD53" s="1325"/>
      <c r="BE53" s="1325"/>
      <c r="BF53" s="1325"/>
      <c r="BG53" s="1325"/>
      <c r="BH53" s="1325"/>
      <c r="BI53" s="1325"/>
      <c r="BJ53" s="1325"/>
      <c r="BK53" s="1325"/>
      <c r="BL53" s="1325"/>
      <c r="BM53" s="1325"/>
      <c r="BN53" s="1325"/>
      <c r="BO53" s="1325"/>
      <c r="BP53" s="1323">
        <v>39.200000000000003</v>
      </c>
      <c r="BQ53" s="1323"/>
      <c r="BR53" s="1323"/>
      <c r="BS53" s="1323"/>
      <c r="BT53" s="1323"/>
      <c r="BU53" s="1323"/>
      <c r="BV53" s="1323"/>
      <c r="BW53" s="1323"/>
      <c r="BX53" s="1323">
        <v>48.2</v>
      </c>
      <c r="BY53" s="1323"/>
      <c r="BZ53" s="1323"/>
      <c r="CA53" s="1323"/>
      <c r="CB53" s="1323"/>
      <c r="CC53" s="1323"/>
      <c r="CD53" s="1323"/>
      <c r="CE53" s="1323"/>
      <c r="CF53" s="1323">
        <v>50.1</v>
      </c>
      <c r="CG53" s="1323"/>
      <c r="CH53" s="1323"/>
      <c r="CI53" s="1323"/>
      <c r="CJ53" s="1323"/>
      <c r="CK53" s="1323"/>
      <c r="CL53" s="1323"/>
      <c r="CM53" s="1323"/>
      <c r="CN53" s="1323">
        <v>52</v>
      </c>
      <c r="CO53" s="1323"/>
      <c r="CP53" s="1323"/>
      <c r="CQ53" s="1323"/>
      <c r="CR53" s="1323"/>
      <c r="CS53" s="1323"/>
      <c r="CT53" s="1323"/>
      <c r="CU53" s="1323"/>
      <c r="CV53" s="1323">
        <v>54</v>
      </c>
      <c r="CW53" s="1323"/>
      <c r="CX53" s="1323"/>
      <c r="CY53" s="1323"/>
      <c r="CZ53" s="1323"/>
      <c r="DA53" s="1323"/>
      <c r="DB53" s="1323"/>
      <c r="DC53" s="1323"/>
    </row>
    <row r="54" spans="1:109">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c r="A55" s="403"/>
      <c r="B55" s="395"/>
      <c r="G55" s="1318"/>
      <c r="H55" s="1318"/>
      <c r="I55" s="1318"/>
      <c r="J55" s="1318"/>
      <c r="K55" s="1324"/>
      <c r="L55" s="1324"/>
      <c r="M55" s="1324"/>
      <c r="N55" s="1324"/>
      <c r="AN55" s="1322" t="s">
        <v>611</v>
      </c>
      <c r="AO55" s="1322"/>
      <c r="AP55" s="1322"/>
      <c r="AQ55" s="1322"/>
      <c r="AR55" s="1322"/>
      <c r="AS55" s="1322"/>
      <c r="AT55" s="1322"/>
      <c r="AU55" s="1322"/>
      <c r="AV55" s="1322"/>
      <c r="AW55" s="1322"/>
      <c r="AX55" s="1322"/>
      <c r="AY55" s="1322"/>
      <c r="AZ55" s="1322"/>
      <c r="BA55" s="1322"/>
      <c r="BB55" s="1325" t="s">
        <v>609</v>
      </c>
      <c r="BC55" s="1325"/>
      <c r="BD55" s="1325"/>
      <c r="BE55" s="1325"/>
      <c r="BF55" s="1325"/>
      <c r="BG55" s="1325"/>
      <c r="BH55" s="1325"/>
      <c r="BI55" s="1325"/>
      <c r="BJ55" s="1325"/>
      <c r="BK55" s="1325"/>
      <c r="BL55" s="1325"/>
      <c r="BM55" s="1325"/>
      <c r="BN55" s="1325"/>
      <c r="BO55" s="1325"/>
      <c r="BP55" s="1323">
        <v>13</v>
      </c>
      <c r="BQ55" s="1323"/>
      <c r="BR55" s="1323"/>
      <c r="BS55" s="1323"/>
      <c r="BT55" s="1323"/>
      <c r="BU55" s="1323"/>
      <c r="BV55" s="1323"/>
      <c r="BW55" s="1323"/>
      <c r="BX55" s="1323">
        <v>21</v>
      </c>
      <c r="BY55" s="1323"/>
      <c r="BZ55" s="1323"/>
      <c r="CA55" s="1323"/>
      <c r="CB55" s="1323"/>
      <c r="CC55" s="1323"/>
      <c r="CD55" s="1323"/>
      <c r="CE55" s="1323"/>
      <c r="CF55" s="1323">
        <v>20.2</v>
      </c>
      <c r="CG55" s="1323"/>
      <c r="CH55" s="1323"/>
      <c r="CI55" s="1323"/>
      <c r="CJ55" s="1323"/>
      <c r="CK55" s="1323"/>
      <c r="CL55" s="1323"/>
      <c r="CM55" s="1323"/>
      <c r="CN55" s="1323">
        <v>18.3</v>
      </c>
      <c r="CO55" s="1323"/>
      <c r="CP55" s="1323"/>
      <c r="CQ55" s="1323"/>
      <c r="CR55" s="1323"/>
      <c r="CS55" s="1323"/>
      <c r="CT55" s="1323"/>
      <c r="CU55" s="1323"/>
      <c r="CV55" s="1323">
        <v>20.3</v>
      </c>
      <c r="CW55" s="1323"/>
      <c r="CX55" s="1323"/>
      <c r="CY55" s="1323"/>
      <c r="CZ55" s="1323"/>
      <c r="DA55" s="1323"/>
      <c r="DB55" s="1323"/>
      <c r="DC55" s="1323"/>
    </row>
    <row r="56" spans="1:109">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610</v>
      </c>
      <c r="BC57" s="1325"/>
      <c r="BD57" s="1325"/>
      <c r="BE57" s="1325"/>
      <c r="BF57" s="1325"/>
      <c r="BG57" s="1325"/>
      <c r="BH57" s="1325"/>
      <c r="BI57" s="1325"/>
      <c r="BJ57" s="1325"/>
      <c r="BK57" s="1325"/>
      <c r="BL57" s="1325"/>
      <c r="BM57" s="1325"/>
      <c r="BN57" s="1325"/>
      <c r="BO57" s="1325"/>
      <c r="BP57" s="1323">
        <v>53.4</v>
      </c>
      <c r="BQ57" s="1323"/>
      <c r="BR57" s="1323"/>
      <c r="BS57" s="1323"/>
      <c r="BT57" s="1323"/>
      <c r="BU57" s="1323"/>
      <c r="BV57" s="1323"/>
      <c r="BW57" s="1323"/>
      <c r="BX57" s="1323">
        <v>56.1</v>
      </c>
      <c r="BY57" s="1323"/>
      <c r="BZ57" s="1323"/>
      <c r="CA57" s="1323"/>
      <c r="CB57" s="1323"/>
      <c r="CC57" s="1323"/>
      <c r="CD57" s="1323"/>
      <c r="CE57" s="1323"/>
      <c r="CF57" s="1323">
        <v>58.1</v>
      </c>
      <c r="CG57" s="1323"/>
      <c r="CH57" s="1323"/>
      <c r="CI57" s="1323"/>
      <c r="CJ57" s="1323"/>
      <c r="CK57" s="1323"/>
      <c r="CL57" s="1323"/>
      <c r="CM57" s="1323"/>
      <c r="CN57" s="1323">
        <v>59.4</v>
      </c>
      <c r="CO57" s="1323"/>
      <c r="CP57" s="1323"/>
      <c r="CQ57" s="1323"/>
      <c r="CR57" s="1323"/>
      <c r="CS57" s="1323"/>
      <c r="CT57" s="1323"/>
      <c r="CU57" s="1323"/>
      <c r="CV57" s="1323">
        <v>60.7</v>
      </c>
      <c r="CW57" s="1323"/>
      <c r="CX57" s="1323"/>
      <c r="CY57" s="1323"/>
      <c r="CZ57" s="1323"/>
      <c r="DA57" s="1323"/>
      <c r="DB57" s="1323"/>
      <c r="DC57" s="1323"/>
      <c r="DD57" s="408"/>
      <c r="DE57" s="407"/>
    </row>
    <row r="58" spans="1:109" s="403" customFormat="1">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612</v>
      </c>
    </row>
    <row r="64" spans="1:109">
      <c r="B64" s="395"/>
      <c r="G64" s="402"/>
      <c r="I64" s="415"/>
      <c r="J64" s="415"/>
      <c r="K64" s="415"/>
      <c r="L64" s="415"/>
      <c r="M64" s="415"/>
      <c r="N64" s="416"/>
      <c r="AM64" s="402"/>
      <c r="AN64" s="402" t="s">
        <v>605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09" t="s">
        <v>613</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607</v>
      </c>
    </row>
    <row r="72" spans="2:107">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551</v>
      </c>
      <c r="BQ72" s="1322"/>
      <c r="BR72" s="1322"/>
      <c r="BS72" s="1322"/>
      <c r="BT72" s="1322"/>
      <c r="BU72" s="1322"/>
      <c r="BV72" s="1322"/>
      <c r="BW72" s="1322"/>
      <c r="BX72" s="1322" t="s">
        <v>552</v>
      </c>
      <c r="BY72" s="1322"/>
      <c r="BZ72" s="1322"/>
      <c r="CA72" s="1322"/>
      <c r="CB72" s="1322"/>
      <c r="CC72" s="1322"/>
      <c r="CD72" s="1322"/>
      <c r="CE72" s="1322"/>
      <c r="CF72" s="1322" t="s">
        <v>553</v>
      </c>
      <c r="CG72" s="1322"/>
      <c r="CH72" s="1322"/>
      <c r="CI72" s="1322"/>
      <c r="CJ72" s="1322"/>
      <c r="CK72" s="1322"/>
      <c r="CL72" s="1322"/>
      <c r="CM72" s="1322"/>
      <c r="CN72" s="1322" t="s">
        <v>554</v>
      </c>
      <c r="CO72" s="1322"/>
      <c r="CP72" s="1322"/>
      <c r="CQ72" s="1322"/>
      <c r="CR72" s="1322"/>
      <c r="CS72" s="1322"/>
      <c r="CT72" s="1322"/>
      <c r="CU72" s="1322"/>
      <c r="CV72" s="1322" t="s">
        <v>555</v>
      </c>
      <c r="CW72" s="1322"/>
      <c r="CX72" s="1322"/>
      <c r="CY72" s="1322"/>
      <c r="CZ72" s="1322"/>
      <c r="DA72" s="1322"/>
      <c r="DB72" s="1322"/>
      <c r="DC72" s="1322"/>
    </row>
    <row r="73" spans="2:107">
      <c r="B73" s="395"/>
      <c r="G73" s="1328"/>
      <c r="H73" s="1328"/>
      <c r="I73" s="1328"/>
      <c r="J73" s="1328"/>
      <c r="K73" s="1329"/>
      <c r="L73" s="1329"/>
      <c r="M73" s="1329"/>
      <c r="N73" s="1329"/>
      <c r="AM73" s="404"/>
      <c r="AN73" s="1325" t="s">
        <v>608</v>
      </c>
      <c r="AO73" s="1325"/>
      <c r="AP73" s="1325"/>
      <c r="AQ73" s="1325"/>
      <c r="AR73" s="1325"/>
      <c r="AS73" s="1325"/>
      <c r="AT73" s="1325"/>
      <c r="AU73" s="1325"/>
      <c r="AV73" s="1325"/>
      <c r="AW73" s="1325"/>
      <c r="AX73" s="1325"/>
      <c r="AY73" s="1325"/>
      <c r="AZ73" s="1325"/>
      <c r="BA73" s="1325"/>
      <c r="BB73" s="1325" t="s">
        <v>609</v>
      </c>
      <c r="BC73" s="1325"/>
      <c r="BD73" s="1325"/>
      <c r="BE73" s="1325"/>
      <c r="BF73" s="1325"/>
      <c r="BG73" s="1325"/>
      <c r="BH73" s="1325"/>
      <c r="BI73" s="1325"/>
      <c r="BJ73" s="1325"/>
      <c r="BK73" s="1325"/>
      <c r="BL73" s="1325"/>
      <c r="BM73" s="1325"/>
      <c r="BN73" s="1325"/>
      <c r="BO73" s="1325"/>
      <c r="BP73" s="1323">
        <v>100.9</v>
      </c>
      <c r="BQ73" s="1323"/>
      <c r="BR73" s="1323"/>
      <c r="BS73" s="1323"/>
      <c r="BT73" s="1323"/>
      <c r="BU73" s="1323"/>
      <c r="BV73" s="1323"/>
      <c r="BW73" s="1323"/>
      <c r="BX73" s="1323">
        <v>106.6</v>
      </c>
      <c r="BY73" s="1323"/>
      <c r="BZ73" s="1323"/>
      <c r="CA73" s="1323"/>
      <c r="CB73" s="1323"/>
      <c r="CC73" s="1323"/>
      <c r="CD73" s="1323"/>
      <c r="CE73" s="1323"/>
      <c r="CF73" s="1323">
        <v>109.4</v>
      </c>
      <c r="CG73" s="1323"/>
      <c r="CH73" s="1323"/>
      <c r="CI73" s="1323"/>
      <c r="CJ73" s="1323"/>
      <c r="CK73" s="1323"/>
      <c r="CL73" s="1323"/>
      <c r="CM73" s="1323"/>
      <c r="CN73" s="1323">
        <v>102.5</v>
      </c>
      <c r="CO73" s="1323"/>
      <c r="CP73" s="1323"/>
      <c r="CQ73" s="1323"/>
      <c r="CR73" s="1323"/>
      <c r="CS73" s="1323"/>
      <c r="CT73" s="1323"/>
      <c r="CU73" s="1323"/>
      <c r="CV73" s="1323">
        <v>79.099999999999994</v>
      </c>
      <c r="CW73" s="1323"/>
      <c r="CX73" s="1323"/>
      <c r="CY73" s="1323"/>
      <c r="CZ73" s="1323"/>
      <c r="DA73" s="1323"/>
      <c r="DB73" s="1323"/>
      <c r="DC73" s="1323"/>
    </row>
    <row r="74" spans="2:107">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614</v>
      </c>
      <c r="BC75" s="1325"/>
      <c r="BD75" s="1325"/>
      <c r="BE75" s="1325"/>
      <c r="BF75" s="1325"/>
      <c r="BG75" s="1325"/>
      <c r="BH75" s="1325"/>
      <c r="BI75" s="1325"/>
      <c r="BJ75" s="1325"/>
      <c r="BK75" s="1325"/>
      <c r="BL75" s="1325"/>
      <c r="BM75" s="1325"/>
      <c r="BN75" s="1325"/>
      <c r="BO75" s="1325"/>
      <c r="BP75" s="1323">
        <v>13.2</v>
      </c>
      <c r="BQ75" s="1323"/>
      <c r="BR75" s="1323"/>
      <c r="BS75" s="1323"/>
      <c r="BT75" s="1323"/>
      <c r="BU75" s="1323"/>
      <c r="BV75" s="1323"/>
      <c r="BW75" s="1323"/>
      <c r="BX75" s="1323">
        <v>13.5</v>
      </c>
      <c r="BY75" s="1323"/>
      <c r="BZ75" s="1323"/>
      <c r="CA75" s="1323"/>
      <c r="CB75" s="1323"/>
      <c r="CC75" s="1323"/>
      <c r="CD75" s="1323"/>
      <c r="CE75" s="1323"/>
      <c r="CF75" s="1323">
        <v>14</v>
      </c>
      <c r="CG75" s="1323"/>
      <c r="CH75" s="1323"/>
      <c r="CI75" s="1323"/>
      <c r="CJ75" s="1323"/>
      <c r="CK75" s="1323"/>
      <c r="CL75" s="1323"/>
      <c r="CM75" s="1323"/>
      <c r="CN75" s="1323">
        <v>13.4</v>
      </c>
      <c r="CO75" s="1323"/>
      <c r="CP75" s="1323"/>
      <c r="CQ75" s="1323"/>
      <c r="CR75" s="1323"/>
      <c r="CS75" s="1323"/>
      <c r="CT75" s="1323"/>
      <c r="CU75" s="1323"/>
      <c r="CV75" s="1323">
        <v>12.1</v>
      </c>
      <c r="CW75" s="1323"/>
      <c r="CX75" s="1323"/>
      <c r="CY75" s="1323"/>
      <c r="CZ75" s="1323"/>
      <c r="DA75" s="1323"/>
      <c r="DB75" s="1323"/>
      <c r="DC75" s="1323"/>
    </row>
    <row r="76" spans="2:107">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c r="B77" s="395"/>
      <c r="G77" s="1318"/>
      <c r="H77" s="1318"/>
      <c r="I77" s="1318"/>
      <c r="J77" s="1318"/>
      <c r="K77" s="1329"/>
      <c r="L77" s="1329"/>
      <c r="M77" s="1329"/>
      <c r="N77" s="1329"/>
      <c r="AN77" s="1322" t="s">
        <v>611</v>
      </c>
      <c r="AO77" s="1322"/>
      <c r="AP77" s="1322"/>
      <c r="AQ77" s="1322"/>
      <c r="AR77" s="1322"/>
      <c r="AS77" s="1322"/>
      <c r="AT77" s="1322"/>
      <c r="AU77" s="1322"/>
      <c r="AV77" s="1322"/>
      <c r="AW77" s="1322"/>
      <c r="AX77" s="1322"/>
      <c r="AY77" s="1322"/>
      <c r="AZ77" s="1322"/>
      <c r="BA77" s="1322"/>
      <c r="BB77" s="1325" t="s">
        <v>609</v>
      </c>
      <c r="BC77" s="1325"/>
      <c r="BD77" s="1325"/>
      <c r="BE77" s="1325"/>
      <c r="BF77" s="1325"/>
      <c r="BG77" s="1325"/>
      <c r="BH77" s="1325"/>
      <c r="BI77" s="1325"/>
      <c r="BJ77" s="1325"/>
      <c r="BK77" s="1325"/>
      <c r="BL77" s="1325"/>
      <c r="BM77" s="1325"/>
      <c r="BN77" s="1325"/>
      <c r="BO77" s="1325"/>
      <c r="BP77" s="1323">
        <v>13</v>
      </c>
      <c r="BQ77" s="1323"/>
      <c r="BR77" s="1323"/>
      <c r="BS77" s="1323"/>
      <c r="BT77" s="1323"/>
      <c r="BU77" s="1323"/>
      <c r="BV77" s="1323"/>
      <c r="BW77" s="1323"/>
      <c r="BX77" s="1323">
        <v>21</v>
      </c>
      <c r="BY77" s="1323"/>
      <c r="BZ77" s="1323"/>
      <c r="CA77" s="1323"/>
      <c r="CB77" s="1323"/>
      <c r="CC77" s="1323"/>
      <c r="CD77" s="1323"/>
      <c r="CE77" s="1323"/>
      <c r="CF77" s="1323">
        <v>20.2</v>
      </c>
      <c r="CG77" s="1323"/>
      <c r="CH77" s="1323"/>
      <c r="CI77" s="1323"/>
      <c r="CJ77" s="1323"/>
      <c r="CK77" s="1323"/>
      <c r="CL77" s="1323"/>
      <c r="CM77" s="1323"/>
      <c r="CN77" s="1323">
        <v>18.3</v>
      </c>
      <c r="CO77" s="1323"/>
      <c r="CP77" s="1323"/>
      <c r="CQ77" s="1323"/>
      <c r="CR77" s="1323"/>
      <c r="CS77" s="1323"/>
      <c r="CT77" s="1323"/>
      <c r="CU77" s="1323"/>
      <c r="CV77" s="1323">
        <v>20.3</v>
      </c>
      <c r="CW77" s="1323"/>
      <c r="CX77" s="1323"/>
      <c r="CY77" s="1323"/>
      <c r="CZ77" s="1323"/>
      <c r="DA77" s="1323"/>
      <c r="DB77" s="1323"/>
      <c r="DC77" s="1323"/>
    </row>
    <row r="78" spans="2:107">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614</v>
      </c>
      <c r="BC79" s="1325"/>
      <c r="BD79" s="1325"/>
      <c r="BE79" s="1325"/>
      <c r="BF79" s="1325"/>
      <c r="BG79" s="1325"/>
      <c r="BH79" s="1325"/>
      <c r="BI79" s="1325"/>
      <c r="BJ79" s="1325"/>
      <c r="BK79" s="1325"/>
      <c r="BL79" s="1325"/>
      <c r="BM79" s="1325"/>
      <c r="BN79" s="1325"/>
      <c r="BO79" s="1325"/>
      <c r="BP79" s="1323">
        <v>6.8</v>
      </c>
      <c r="BQ79" s="1323"/>
      <c r="BR79" s="1323"/>
      <c r="BS79" s="1323"/>
      <c r="BT79" s="1323"/>
      <c r="BU79" s="1323"/>
      <c r="BV79" s="1323"/>
      <c r="BW79" s="1323"/>
      <c r="BX79" s="1323">
        <v>6.8</v>
      </c>
      <c r="BY79" s="1323"/>
      <c r="BZ79" s="1323"/>
      <c r="CA79" s="1323"/>
      <c r="CB79" s="1323"/>
      <c r="CC79" s="1323"/>
      <c r="CD79" s="1323"/>
      <c r="CE79" s="1323"/>
      <c r="CF79" s="1323">
        <v>6.8</v>
      </c>
      <c r="CG79" s="1323"/>
      <c r="CH79" s="1323"/>
      <c r="CI79" s="1323"/>
      <c r="CJ79" s="1323"/>
      <c r="CK79" s="1323"/>
      <c r="CL79" s="1323"/>
      <c r="CM79" s="1323"/>
      <c r="CN79" s="1323">
        <v>6.8</v>
      </c>
      <c r="CO79" s="1323"/>
      <c r="CP79" s="1323"/>
      <c r="CQ79" s="1323"/>
      <c r="CR79" s="1323"/>
      <c r="CS79" s="1323"/>
      <c r="CT79" s="1323"/>
      <c r="CU79" s="1323"/>
      <c r="CV79" s="1323">
        <v>6.6</v>
      </c>
      <c r="CW79" s="1323"/>
      <c r="CX79" s="1323"/>
      <c r="CY79" s="1323"/>
      <c r="CZ79" s="1323"/>
      <c r="DA79" s="1323"/>
      <c r="DB79" s="1323"/>
      <c r="DC79" s="1323"/>
    </row>
    <row r="80" spans="2:107">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A5RGWE/oShTGYV/lgcI2XxhncoMv4HPh7MtbxMTGInsQESYiLOmR0cw7Gp9ourH+KGZOWfCY8mf568WX3NTalA==" saltValue="r4wp7RVwVXVMf4eBb7giZ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8"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497</v>
      </c>
    </row>
  </sheetData>
  <sheetProtection algorithmName="SHA-512" hashValue="O/dDOYie2ZCmsm/3oWWlRS2+v08izmu1OCO587haVxgpYsSqCXFt1kwDr3N+1eJcY3Y+NRjie58PggH1HKa4tQ==" saltValue="4YLyadeeiFtPMZVzsMYag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497</v>
      </c>
    </row>
  </sheetData>
  <sheetProtection algorithmName="SHA-512" hashValue="Xsnw4Xjlq7IR5DEfXA8O9zgMTQTS1cBAzl8PvzsXSo4Y5h7N9paB6/k2kEYuPeo0vp1L0Rjr6qbPRK0d79feAg==" saltValue="t4SfHyvmuEy8tfQ17ETGnA=="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548</v>
      </c>
      <c r="G2" s="157"/>
      <c r="H2" s="158"/>
    </row>
    <row r="3" spans="1:8">
      <c r="A3" s="154" t="s">
        <v>541</v>
      </c>
      <c r="B3" s="159"/>
      <c r="C3" s="160"/>
      <c r="D3" s="161">
        <v>46618</v>
      </c>
      <c r="E3" s="162"/>
      <c r="F3" s="163">
        <v>49919</v>
      </c>
      <c r="G3" s="164"/>
      <c r="H3" s="165"/>
    </row>
    <row r="4" spans="1:8">
      <c r="A4" s="166"/>
      <c r="B4" s="167"/>
      <c r="C4" s="168"/>
      <c r="D4" s="169">
        <v>27541</v>
      </c>
      <c r="E4" s="170"/>
      <c r="F4" s="171">
        <v>26398</v>
      </c>
      <c r="G4" s="172"/>
      <c r="H4" s="173"/>
    </row>
    <row r="5" spans="1:8">
      <c r="A5" s="154" t="s">
        <v>543</v>
      </c>
      <c r="B5" s="159"/>
      <c r="C5" s="160"/>
      <c r="D5" s="161">
        <v>61853</v>
      </c>
      <c r="E5" s="162"/>
      <c r="F5" s="163">
        <v>47738</v>
      </c>
      <c r="G5" s="164"/>
      <c r="H5" s="165"/>
    </row>
    <row r="6" spans="1:8">
      <c r="A6" s="166"/>
      <c r="B6" s="167"/>
      <c r="C6" s="168"/>
      <c r="D6" s="169">
        <v>34058</v>
      </c>
      <c r="E6" s="170"/>
      <c r="F6" s="171">
        <v>24937</v>
      </c>
      <c r="G6" s="172"/>
      <c r="H6" s="173"/>
    </row>
    <row r="7" spans="1:8">
      <c r="A7" s="154" t="s">
        <v>544</v>
      </c>
      <c r="B7" s="159"/>
      <c r="C7" s="160"/>
      <c r="D7" s="161">
        <v>35331</v>
      </c>
      <c r="E7" s="162"/>
      <c r="F7" s="163">
        <v>52191</v>
      </c>
      <c r="G7" s="164"/>
      <c r="H7" s="165"/>
    </row>
    <row r="8" spans="1:8">
      <c r="A8" s="166"/>
      <c r="B8" s="167"/>
      <c r="C8" s="168"/>
      <c r="D8" s="169">
        <v>20058</v>
      </c>
      <c r="E8" s="170"/>
      <c r="F8" s="171">
        <v>24843</v>
      </c>
      <c r="G8" s="172"/>
      <c r="H8" s="173"/>
    </row>
    <row r="9" spans="1:8">
      <c r="A9" s="154" t="s">
        <v>545</v>
      </c>
      <c r="B9" s="159"/>
      <c r="C9" s="160"/>
      <c r="D9" s="161">
        <v>25869</v>
      </c>
      <c r="E9" s="162"/>
      <c r="F9" s="163">
        <v>47387</v>
      </c>
      <c r="G9" s="164"/>
      <c r="H9" s="165"/>
    </row>
    <row r="10" spans="1:8">
      <c r="A10" s="166"/>
      <c r="B10" s="167"/>
      <c r="C10" s="168"/>
      <c r="D10" s="169">
        <v>10181</v>
      </c>
      <c r="E10" s="170"/>
      <c r="F10" s="171">
        <v>24928</v>
      </c>
      <c r="G10" s="172"/>
      <c r="H10" s="173"/>
    </row>
    <row r="11" spans="1:8">
      <c r="A11" s="154" t="s">
        <v>546</v>
      </c>
      <c r="B11" s="159"/>
      <c r="C11" s="160"/>
      <c r="D11" s="161">
        <v>23637</v>
      </c>
      <c r="E11" s="162"/>
      <c r="F11" s="163">
        <v>51264</v>
      </c>
      <c r="G11" s="164"/>
      <c r="H11" s="165"/>
    </row>
    <row r="12" spans="1:8">
      <c r="A12" s="166"/>
      <c r="B12" s="167"/>
      <c r="C12" s="174"/>
      <c r="D12" s="169">
        <v>14517</v>
      </c>
      <c r="E12" s="170"/>
      <c r="F12" s="171">
        <v>26040</v>
      </c>
      <c r="G12" s="172"/>
      <c r="H12" s="173"/>
    </row>
    <row r="13" spans="1:8">
      <c r="A13" s="154"/>
      <c r="B13" s="159"/>
      <c r="C13" s="175"/>
      <c r="D13" s="176">
        <v>38662</v>
      </c>
      <c r="E13" s="177"/>
      <c r="F13" s="178">
        <v>49700</v>
      </c>
      <c r="G13" s="179"/>
      <c r="H13" s="165"/>
    </row>
    <row r="14" spans="1:8">
      <c r="A14" s="166"/>
      <c r="B14" s="167"/>
      <c r="C14" s="168"/>
      <c r="D14" s="169">
        <v>21271</v>
      </c>
      <c r="E14" s="170"/>
      <c r="F14" s="171">
        <v>25429</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3.38</v>
      </c>
      <c r="C19" s="180">
        <f>ROUND(VALUE(SUBSTITUTE(実質収支比率等に係る経年分析!G$48,"▲","-")),2)</f>
        <v>3.2</v>
      </c>
      <c r="D19" s="180">
        <f>ROUND(VALUE(SUBSTITUTE(実質収支比率等に係る経年分析!H$48,"▲","-")),2)</f>
        <v>3.23</v>
      </c>
      <c r="E19" s="180">
        <f>ROUND(VALUE(SUBSTITUTE(実質収支比率等に係る経年分析!I$48,"▲","-")),2)</f>
        <v>3.46</v>
      </c>
      <c r="F19" s="180">
        <f>ROUND(VALUE(SUBSTITUTE(実質収支比率等に係る経年分析!J$48,"▲","-")),2)</f>
        <v>3.57</v>
      </c>
    </row>
    <row r="20" spans="1:11">
      <c r="A20" s="180" t="s">
        <v>55</v>
      </c>
      <c r="B20" s="180">
        <f>ROUND(VALUE(SUBSTITUTE(実質収支比率等に係る経年分析!F$47,"▲","-")),2)</f>
        <v>41.07</v>
      </c>
      <c r="C20" s="180">
        <f>ROUND(VALUE(SUBSTITUTE(実質収支比率等に係る経年分析!G$47,"▲","-")),2)</f>
        <v>36.17</v>
      </c>
      <c r="D20" s="180">
        <f>ROUND(VALUE(SUBSTITUTE(実質収支比率等に係る経年分析!H$47,"▲","-")),2)</f>
        <v>32.549999999999997</v>
      </c>
      <c r="E20" s="180">
        <f>ROUND(VALUE(SUBSTITUTE(実質収支比率等に係る経年分析!I$47,"▲","-")),2)</f>
        <v>26.53</v>
      </c>
      <c r="F20" s="180">
        <f>ROUND(VALUE(SUBSTITUTE(実質収支比率等に係る経年分析!J$47,"▲","-")),2)</f>
        <v>25.4</v>
      </c>
    </row>
    <row r="21" spans="1:11">
      <c r="A21" s="180" t="s">
        <v>56</v>
      </c>
      <c r="B21" s="180">
        <f>IF(ISNUMBER(VALUE(SUBSTITUTE(実質収支比率等に係る経年分析!F$49,"▲","-"))),ROUND(VALUE(SUBSTITUTE(実質収支比率等に係る経年分析!F$49,"▲","-")),2),NA())</f>
        <v>-0.16</v>
      </c>
      <c r="C21" s="180">
        <f>IF(ISNUMBER(VALUE(SUBSTITUTE(実質収支比率等に係る経年分析!G$49,"▲","-"))),ROUND(VALUE(SUBSTITUTE(実質収支比率等に係る経年分析!G$49,"▲","-")),2),NA())</f>
        <v>-2.84</v>
      </c>
      <c r="D21" s="180">
        <f>IF(ISNUMBER(VALUE(SUBSTITUTE(実質収支比率等に係る経年分析!H$49,"▲","-"))),ROUND(VALUE(SUBSTITUTE(実質収支比率等に係る経年分析!H$49,"▲","-")),2),NA())</f>
        <v>-0.12</v>
      </c>
      <c r="E21" s="180">
        <f>IF(ISNUMBER(VALUE(SUBSTITUTE(実質収支比率等に係る経年分析!I$49,"▲","-"))),ROUND(VALUE(SUBSTITUTE(実質収支比率等に係る経年分析!I$49,"▲","-")),2),NA())</f>
        <v>0.04</v>
      </c>
      <c r="F21" s="180">
        <f>IF(ISNUMBER(VALUE(SUBSTITUTE(実質収支比率等に係る経年分析!J$49,"▲","-"))),ROUND(VALUE(SUBSTITUTE(実質収支比率等に係る経年分析!J$49,"▲","-")),2),NA())</f>
        <v>-0.89</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1.27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c r="A31" s="181" t="str">
        <f>IF(連結実質赤字比率に係る赤字・黒字の構成分析!C$39="",NA(),連結実質赤字比率に係る赤字・黒字の構成分析!C$39)</f>
        <v>工業用地造成事業特別会計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c r="A32" s="181" t="str">
        <f>IF(連結実質赤字比率に係る赤字・黒字の構成分析!C$38="",NA(),連結実質赤字比率に係る赤字・黒字の構成分析!C$38)</f>
        <v>住宅新築資金等貸付事業特別会計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0.19</v>
      </c>
    </row>
    <row r="33" spans="1:16">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1.1599999999999999</v>
      </c>
    </row>
    <row r="34" spans="1:16">
      <c r="A34" s="181" t="str">
        <f>IF(連結実質赤字比率に係る赤字・黒字の構成分析!C$36="",NA(),連結実質赤字比率に係る赤字・黒字の構成分析!C$36)</f>
        <v>国民健康保険事業特別会計</v>
      </c>
      <c r="B34" s="181">
        <f>IF(ROUND(VALUE(SUBSTITUTE(連結実質赤字比率に係る赤字・黒字の構成分析!F$36,"▲", "-")), 2) &lt; 0, ABS(ROUND(VALUE(SUBSTITUTE(連結実質赤字比率に係る赤字・黒字の構成分析!F$36,"▲", "-")), 2)), NA())</f>
        <v>3.24</v>
      </c>
      <c r="C34" s="181" t="e">
        <f>IF(ROUND(VALUE(SUBSTITUTE(連結実質赤字比率に係る赤字・黒字の構成分析!F$36,"▲", "-")), 2) &gt;= 0, ABS(ROUND(VALUE(SUBSTITUTE(連結実質赤字比率に係る赤字・黒字の構成分析!F$36,"▲", "-")), 2)), NA())</f>
        <v>#N/A</v>
      </c>
      <c r="D34" s="181">
        <f>IF(ROUND(VALUE(SUBSTITUTE(連結実質赤字比率に係る赤字・黒字の構成分析!G$36,"▲", "-")), 2) &lt; 0, ABS(ROUND(VALUE(SUBSTITUTE(連結実質赤字比率に係る赤字・黒字の構成分析!G$36,"▲", "-")), 2)), NA())</f>
        <v>1.38</v>
      </c>
      <c r="E34" s="181" t="e">
        <f>IF(ROUND(VALUE(SUBSTITUTE(連結実質赤字比率に係る赤字・黒字の構成分析!G$36,"▲", "-")), 2) &gt;= 0, ABS(ROUND(VALUE(SUBSTITUTE(連結実質赤字比率に係る赤字・黒字の構成分析!G$36,"▲", "-")), 2)), NA())</f>
        <v>#N/A</v>
      </c>
      <c r="F34" s="181">
        <f>IF(ROUND(VALUE(SUBSTITUTE(連結実質赤字比率に係る赤字・黒字の構成分析!H$36,"▲", "-")), 2) &lt; 0, ABS(ROUND(VALUE(SUBSTITUTE(連結実質赤字比率に係る赤字・黒字の構成分析!H$36,"▲", "-")), 2)), NA())</f>
        <v>0.25</v>
      </c>
      <c r="G34" s="181" t="e">
        <f>IF(ROUND(VALUE(SUBSTITUTE(連結実質赤字比率に係る赤字・黒字の構成分析!H$36,"▲", "-")), 2) &gt;= 0, ABS(ROUND(VALUE(SUBSTITUTE(連結実質赤字比率に係る赤字・黒字の構成分析!H$36,"▲", "-")), 2)), NA())</f>
        <v>#N/A</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0.14000000000000001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2.25</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3.27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3.25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3.37</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4.46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5.14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4.34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5.27</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1769</v>
      </c>
      <c r="E42" s="182"/>
      <c r="F42" s="182"/>
      <c r="G42" s="182">
        <f>'実質公債費比率（分子）の構造'!L$52</f>
        <v>1642</v>
      </c>
      <c r="H42" s="182"/>
      <c r="I42" s="182"/>
      <c r="J42" s="182">
        <f>'実質公債費比率（分子）の構造'!M$52</f>
        <v>1591</v>
      </c>
      <c r="K42" s="182"/>
      <c r="L42" s="182"/>
      <c r="M42" s="182">
        <f>'実質公債費比率（分子）の構造'!N$52</f>
        <v>1564</v>
      </c>
      <c r="N42" s="182"/>
      <c r="O42" s="182"/>
      <c r="P42" s="182">
        <f>'実質公債費比率（分子）の構造'!O$52</f>
        <v>1574</v>
      </c>
    </row>
    <row r="43" spans="1:16">
      <c r="A43" s="182" t="s">
        <v>64</v>
      </c>
      <c r="B43" s="182" t="str">
        <f>'実質公債費比率（分子）の構造'!K$51</f>
        <v>-</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24</v>
      </c>
      <c r="C44" s="182"/>
      <c r="D44" s="182"/>
      <c r="E44" s="182">
        <f>'実質公債費比率（分子）の構造'!L$50</f>
        <v>23</v>
      </c>
      <c r="F44" s="182"/>
      <c r="G44" s="182"/>
      <c r="H44" s="182">
        <f>'実質公債費比率（分子）の構造'!M$50</f>
        <v>23</v>
      </c>
      <c r="I44" s="182"/>
      <c r="J44" s="182"/>
      <c r="K44" s="182">
        <f>'実質公債費比率（分子）の構造'!N$50</f>
        <v>0</v>
      </c>
      <c r="L44" s="182"/>
      <c r="M44" s="182"/>
      <c r="N44" s="182">
        <f>'実質公債費比率（分子）の構造'!O$50</f>
        <v>0</v>
      </c>
      <c r="O44" s="182"/>
      <c r="P44" s="182"/>
    </row>
    <row r="45" spans="1:16">
      <c r="A45" s="182" t="s">
        <v>66</v>
      </c>
      <c r="B45" s="182">
        <f>'実質公債費比率（分子）の構造'!K$49</f>
        <v>152</v>
      </c>
      <c r="C45" s="182"/>
      <c r="D45" s="182"/>
      <c r="E45" s="182">
        <f>'実質公債費比率（分子）の構造'!L$49</f>
        <v>129</v>
      </c>
      <c r="F45" s="182"/>
      <c r="G45" s="182"/>
      <c r="H45" s="182">
        <f>'実質公債費比率（分子）の構造'!M$49</f>
        <v>94</v>
      </c>
      <c r="I45" s="182"/>
      <c r="J45" s="182"/>
      <c r="K45" s="182">
        <f>'実質公債費比率（分子）の構造'!N$49</f>
        <v>47</v>
      </c>
      <c r="L45" s="182"/>
      <c r="M45" s="182"/>
      <c r="N45" s="182">
        <f>'実質公債費比率（分子）の構造'!O$49</f>
        <v>68</v>
      </c>
      <c r="O45" s="182"/>
      <c r="P45" s="182"/>
    </row>
    <row r="46" spans="1:16">
      <c r="A46" s="182" t="s">
        <v>67</v>
      </c>
      <c r="B46" s="182">
        <f>'実質公債費比率（分子）の構造'!K$48</f>
        <v>760</v>
      </c>
      <c r="C46" s="182"/>
      <c r="D46" s="182"/>
      <c r="E46" s="182">
        <f>'実質公債費比率（分子）の構造'!L$48</f>
        <v>783</v>
      </c>
      <c r="F46" s="182"/>
      <c r="G46" s="182"/>
      <c r="H46" s="182">
        <f>'実質公債費比率（分子）の構造'!M$48</f>
        <v>886</v>
      </c>
      <c r="I46" s="182"/>
      <c r="J46" s="182"/>
      <c r="K46" s="182">
        <f>'実質公債費比率（分子）の構造'!N$48</f>
        <v>773</v>
      </c>
      <c r="L46" s="182"/>
      <c r="M46" s="182"/>
      <c r="N46" s="182">
        <f>'実質公債費比率（分子）の構造'!O$48</f>
        <v>757</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1634</v>
      </c>
      <c r="C49" s="182"/>
      <c r="D49" s="182"/>
      <c r="E49" s="182">
        <f>'実質公債費比率（分子）の構造'!L$45</f>
        <v>1539</v>
      </c>
      <c r="F49" s="182"/>
      <c r="G49" s="182"/>
      <c r="H49" s="182">
        <f>'実質公債費比率（分子）の構造'!M$45</f>
        <v>1428</v>
      </c>
      <c r="I49" s="182"/>
      <c r="J49" s="182"/>
      <c r="K49" s="182">
        <f>'実質公債費比率（分子）の構造'!N$45</f>
        <v>1446</v>
      </c>
      <c r="L49" s="182"/>
      <c r="M49" s="182"/>
      <c r="N49" s="182">
        <f>'実質公債費比率（分子）の構造'!O$45</f>
        <v>1380</v>
      </c>
      <c r="O49" s="182"/>
      <c r="P49" s="182"/>
    </row>
    <row r="50" spans="1:16">
      <c r="A50" s="182" t="s">
        <v>71</v>
      </c>
      <c r="B50" s="182" t="e">
        <f>NA()</f>
        <v>#N/A</v>
      </c>
      <c r="C50" s="182">
        <f>IF(ISNUMBER('実質公債費比率（分子）の構造'!K$53),'実質公債費比率（分子）の構造'!K$53,NA())</f>
        <v>801</v>
      </c>
      <c r="D50" s="182" t="e">
        <f>NA()</f>
        <v>#N/A</v>
      </c>
      <c r="E50" s="182" t="e">
        <f>NA()</f>
        <v>#N/A</v>
      </c>
      <c r="F50" s="182">
        <f>IF(ISNUMBER('実質公債費比率（分子）の構造'!L$53),'実質公債費比率（分子）の構造'!L$53,NA())</f>
        <v>832</v>
      </c>
      <c r="G50" s="182" t="e">
        <f>NA()</f>
        <v>#N/A</v>
      </c>
      <c r="H50" s="182" t="e">
        <f>NA()</f>
        <v>#N/A</v>
      </c>
      <c r="I50" s="182">
        <f>IF(ISNUMBER('実質公債費比率（分子）の構造'!M$53),'実質公債費比率（分子）の構造'!M$53,NA())</f>
        <v>840</v>
      </c>
      <c r="J50" s="182" t="e">
        <f>NA()</f>
        <v>#N/A</v>
      </c>
      <c r="K50" s="182" t="e">
        <f>NA()</f>
        <v>#N/A</v>
      </c>
      <c r="L50" s="182">
        <f>IF(ISNUMBER('実質公債費比率（分子）の構造'!N$53),'実質公債費比率（分子）の構造'!N$53,NA())</f>
        <v>702</v>
      </c>
      <c r="M50" s="182" t="e">
        <f>NA()</f>
        <v>#N/A</v>
      </c>
      <c r="N50" s="182" t="e">
        <f>NA()</f>
        <v>#N/A</v>
      </c>
      <c r="O50" s="182">
        <f>IF(ISNUMBER('実質公債費比率（分子）の構造'!O$53),'実質公債費比率（分子）の構造'!O$53,NA())</f>
        <v>631</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18018</v>
      </c>
      <c r="E56" s="181"/>
      <c r="F56" s="181"/>
      <c r="G56" s="181">
        <f>'将来負担比率（分子）の構造'!J$52</f>
        <v>17723</v>
      </c>
      <c r="H56" s="181"/>
      <c r="I56" s="181"/>
      <c r="J56" s="181">
        <f>'将来負担比率（分子）の構造'!K$52</f>
        <v>17000</v>
      </c>
      <c r="K56" s="181"/>
      <c r="L56" s="181"/>
      <c r="M56" s="181">
        <f>'将来負担比率（分子）の構造'!L$52</f>
        <v>16258</v>
      </c>
      <c r="N56" s="181"/>
      <c r="O56" s="181"/>
      <c r="P56" s="181">
        <f>'将来負担比率（分子）の構造'!M$52</f>
        <v>15874</v>
      </c>
    </row>
    <row r="57" spans="1:16">
      <c r="A57" s="181" t="s">
        <v>42</v>
      </c>
      <c r="B57" s="181"/>
      <c r="C57" s="181"/>
      <c r="D57" s="181">
        <f>'将来負担比率（分子）の構造'!I$51</f>
        <v>793</v>
      </c>
      <c r="E57" s="181"/>
      <c r="F57" s="181"/>
      <c r="G57" s="181">
        <f>'将来負担比率（分子）の構造'!J$51</f>
        <v>654</v>
      </c>
      <c r="H57" s="181"/>
      <c r="I57" s="181"/>
      <c r="J57" s="181">
        <f>'将来負担比率（分子）の構造'!K$51</f>
        <v>546</v>
      </c>
      <c r="K57" s="181"/>
      <c r="L57" s="181"/>
      <c r="M57" s="181">
        <f>'将来負担比率（分子）の構造'!L$51</f>
        <v>491</v>
      </c>
      <c r="N57" s="181"/>
      <c r="O57" s="181"/>
      <c r="P57" s="181">
        <f>'将来負担比率（分子）の構造'!M$51</f>
        <v>473</v>
      </c>
    </row>
    <row r="58" spans="1:16">
      <c r="A58" s="181" t="s">
        <v>41</v>
      </c>
      <c r="B58" s="181"/>
      <c r="C58" s="181"/>
      <c r="D58" s="181">
        <f>'将来負担比率（分子）の構造'!I$50</f>
        <v>6407</v>
      </c>
      <c r="E58" s="181"/>
      <c r="F58" s="181"/>
      <c r="G58" s="181">
        <f>'将来負担比率（分子）の構造'!J$50</f>
        <v>5674</v>
      </c>
      <c r="H58" s="181"/>
      <c r="I58" s="181"/>
      <c r="J58" s="181">
        <f>'将来負担比率（分子）の構造'!K$50</f>
        <v>5750</v>
      </c>
      <c r="K58" s="181"/>
      <c r="L58" s="181"/>
      <c r="M58" s="181">
        <f>'将来負担比率（分子）の構造'!L$50</f>
        <v>4994</v>
      </c>
      <c r="N58" s="181"/>
      <c r="O58" s="181"/>
      <c r="P58" s="181">
        <f>'将来負担比率（分子）の構造'!M$50</f>
        <v>4785</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1242</v>
      </c>
      <c r="C62" s="181"/>
      <c r="D62" s="181"/>
      <c r="E62" s="181">
        <f>'将来負担比率（分子）の構造'!J$45</f>
        <v>1209</v>
      </c>
      <c r="F62" s="181"/>
      <c r="G62" s="181"/>
      <c r="H62" s="181">
        <f>'将来負担比率（分子）の構造'!K$45</f>
        <v>1098</v>
      </c>
      <c r="I62" s="181"/>
      <c r="J62" s="181"/>
      <c r="K62" s="181">
        <f>'将来負担比率（分子）の構造'!L$45</f>
        <v>1008</v>
      </c>
      <c r="L62" s="181"/>
      <c r="M62" s="181"/>
      <c r="N62" s="181">
        <f>'将来負担比率（分子）の構造'!M$45</f>
        <v>1162</v>
      </c>
      <c r="O62" s="181"/>
      <c r="P62" s="181"/>
    </row>
    <row r="63" spans="1:16">
      <c r="A63" s="181" t="s">
        <v>34</v>
      </c>
      <c r="B63" s="181">
        <f>'将来負担比率（分子）の構造'!I$44</f>
        <v>427</v>
      </c>
      <c r="C63" s="181"/>
      <c r="D63" s="181"/>
      <c r="E63" s="181">
        <f>'将来負担比率（分子）の構造'!J$44</f>
        <v>297</v>
      </c>
      <c r="F63" s="181"/>
      <c r="G63" s="181"/>
      <c r="H63" s="181">
        <f>'将来負担比率（分子）の構造'!K$44</f>
        <v>284</v>
      </c>
      <c r="I63" s="181"/>
      <c r="J63" s="181"/>
      <c r="K63" s="181">
        <f>'将来負担比率（分子）の構造'!L$44</f>
        <v>440</v>
      </c>
      <c r="L63" s="181"/>
      <c r="M63" s="181"/>
      <c r="N63" s="181">
        <f>'将来負担比率（分子）の構造'!M$44</f>
        <v>619</v>
      </c>
      <c r="O63" s="181"/>
      <c r="P63" s="181"/>
    </row>
    <row r="64" spans="1:16">
      <c r="A64" s="181" t="s">
        <v>33</v>
      </c>
      <c r="B64" s="181">
        <f>'将来負担比率（分子）の構造'!I$43</f>
        <v>12454</v>
      </c>
      <c r="C64" s="181"/>
      <c r="D64" s="181"/>
      <c r="E64" s="181">
        <f>'将来負担比率（分子）の構造'!J$43</f>
        <v>11982</v>
      </c>
      <c r="F64" s="181"/>
      <c r="G64" s="181"/>
      <c r="H64" s="181">
        <f>'将来負担比率（分子）の構造'!K$43</f>
        <v>12228</v>
      </c>
      <c r="I64" s="181"/>
      <c r="J64" s="181"/>
      <c r="K64" s="181">
        <f>'将来負担比率（分子）の構造'!L$43</f>
        <v>11261</v>
      </c>
      <c r="L64" s="181"/>
      <c r="M64" s="181"/>
      <c r="N64" s="181">
        <f>'将来負担比率（分子）の構造'!M$43</f>
        <v>9605</v>
      </c>
      <c r="O64" s="181"/>
      <c r="P64" s="181"/>
    </row>
    <row r="65" spans="1:16">
      <c r="A65" s="181" t="s">
        <v>32</v>
      </c>
      <c r="B65" s="181">
        <f>'将来負担比率（分子）の構造'!I$42</f>
        <v>124</v>
      </c>
      <c r="C65" s="181"/>
      <c r="D65" s="181"/>
      <c r="E65" s="181">
        <f>'将来負担比率（分子）の構造'!J$42</f>
        <v>109</v>
      </c>
      <c r="F65" s="181"/>
      <c r="G65" s="181"/>
      <c r="H65" s="181">
        <f>'将来負担比率（分子）の構造'!K$42</f>
        <v>104</v>
      </c>
      <c r="I65" s="181"/>
      <c r="J65" s="181"/>
      <c r="K65" s="181">
        <f>'将来負担比率（分子）の構造'!L$42</f>
        <v>99</v>
      </c>
      <c r="L65" s="181"/>
      <c r="M65" s="181"/>
      <c r="N65" s="181">
        <f>'将来負担比率（分子）の構造'!M$42</f>
        <v>93</v>
      </c>
      <c r="O65" s="181"/>
      <c r="P65" s="181"/>
    </row>
    <row r="66" spans="1:16">
      <c r="A66" s="181" t="s">
        <v>31</v>
      </c>
      <c r="B66" s="181">
        <f>'将来負担比率（分子）の構造'!I$41</f>
        <v>16976</v>
      </c>
      <c r="C66" s="181"/>
      <c r="D66" s="181"/>
      <c r="E66" s="181">
        <f>'将来負担比率（分子）の構造'!J$41</f>
        <v>16678</v>
      </c>
      <c r="F66" s="181"/>
      <c r="G66" s="181"/>
      <c r="H66" s="181">
        <f>'将来負担比率（分子）の構造'!K$41</f>
        <v>16022</v>
      </c>
      <c r="I66" s="181"/>
      <c r="J66" s="181"/>
      <c r="K66" s="181">
        <f>'将来負担比率（分子）の構造'!L$41</f>
        <v>15059</v>
      </c>
      <c r="L66" s="181"/>
      <c r="M66" s="181"/>
      <c r="N66" s="181">
        <f>'将来負担比率（分子）の構造'!M$41</f>
        <v>14400</v>
      </c>
      <c r="O66" s="181"/>
      <c r="P66" s="181"/>
    </row>
    <row r="67" spans="1:16">
      <c r="A67" s="181" t="s">
        <v>75</v>
      </c>
      <c r="B67" s="181" t="e">
        <f>NA()</f>
        <v>#N/A</v>
      </c>
      <c r="C67" s="181">
        <f>IF(ISNUMBER('将来負担比率（分子）の構造'!I$53), IF('将来負担比率（分子）の構造'!I$53 &lt; 0, 0, '将来負担比率（分子）の構造'!I$53), NA())</f>
        <v>6004</v>
      </c>
      <c r="D67" s="181" t="e">
        <f>NA()</f>
        <v>#N/A</v>
      </c>
      <c r="E67" s="181" t="e">
        <f>NA()</f>
        <v>#N/A</v>
      </c>
      <c r="F67" s="181">
        <f>IF(ISNUMBER('将来負担比率（分子）の構造'!J$53), IF('将来負担比率（分子）の構造'!J$53 &lt; 0, 0, '将来負担比率（分子）の構造'!J$53), NA())</f>
        <v>6222</v>
      </c>
      <c r="G67" s="181" t="e">
        <f>NA()</f>
        <v>#N/A</v>
      </c>
      <c r="H67" s="181" t="e">
        <f>NA()</f>
        <v>#N/A</v>
      </c>
      <c r="I67" s="181">
        <f>IF(ISNUMBER('将来負担比率（分子）の構造'!K$53), IF('将来負担比率（分子）の構造'!K$53 &lt; 0, 0, '将来負担比率（分子）の構造'!K$53), NA())</f>
        <v>6439</v>
      </c>
      <c r="J67" s="181" t="e">
        <f>NA()</f>
        <v>#N/A</v>
      </c>
      <c r="K67" s="181" t="e">
        <f>NA()</f>
        <v>#N/A</v>
      </c>
      <c r="L67" s="181">
        <f>IF(ISNUMBER('将来負担比率（分子）の構造'!L$53), IF('将来負担比率（分子）の構造'!L$53 &lt; 0, 0, '将来負担比率（分子）の構造'!L$53), NA())</f>
        <v>6124</v>
      </c>
      <c r="M67" s="181" t="e">
        <f>NA()</f>
        <v>#N/A</v>
      </c>
      <c r="N67" s="181" t="e">
        <f>NA()</f>
        <v>#N/A</v>
      </c>
      <c r="O67" s="181">
        <f>IF(ISNUMBER('将来負担比率（分子）の構造'!M$53), IF('将来負担比率（分子）の構造'!M$53 &lt; 0, 0, '将来負担比率（分子）の構造'!M$53), NA())</f>
        <v>4748</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2414</v>
      </c>
      <c r="C72" s="185">
        <f>基金残高に係る経年分析!G55</f>
        <v>1986</v>
      </c>
      <c r="D72" s="185">
        <f>基金残高に係る経年分析!H55</f>
        <v>1910</v>
      </c>
    </row>
    <row r="73" spans="1:16">
      <c r="A73" s="184" t="s">
        <v>78</v>
      </c>
      <c r="B73" s="185">
        <f>基金残高に係る経年分析!F56</f>
        <v>127</v>
      </c>
      <c r="C73" s="185">
        <f>基金残高に係る経年分析!G56</f>
        <v>128</v>
      </c>
      <c r="D73" s="185">
        <f>基金残高に係る経年分析!H56</f>
        <v>128</v>
      </c>
    </row>
    <row r="74" spans="1:16">
      <c r="A74" s="184" t="s">
        <v>79</v>
      </c>
      <c r="B74" s="185">
        <f>基金残高に係る経年分析!F57</f>
        <v>3203</v>
      </c>
      <c r="C74" s="185">
        <f>基金残高に係る経年分析!G57</f>
        <v>2874</v>
      </c>
      <c r="D74" s="185">
        <f>基金残高に係る経年分析!H57</f>
        <v>2744</v>
      </c>
    </row>
  </sheetData>
  <sheetProtection algorithmName="SHA-512" hashValue="skF/UVaq7a9o8VtKSNnRXIxvMjuffZDlroSG04HfRrQpu6wkeKUaCR95NnpzCa+rUdItVHBV3WFwcM0oQE0Now==" saltValue="mG48GPG9W9ozuc9gdgx1c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227</v>
      </c>
      <c r="C5" s="670"/>
      <c r="D5" s="670"/>
      <c r="E5" s="670"/>
      <c r="F5" s="670"/>
      <c r="G5" s="670"/>
      <c r="H5" s="670"/>
      <c r="I5" s="670"/>
      <c r="J5" s="670"/>
      <c r="K5" s="670"/>
      <c r="L5" s="670"/>
      <c r="M5" s="670"/>
      <c r="N5" s="670"/>
      <c r="O5" s="670"/>
      <c r="P5" s="670"/>
      <c r="Q5" s="671"/>
      <c r="R5" s="672">
        <v>3138583</v>
      </c>
      <c r="S5" s="673"/>
      <c r="T5" s="673"/>
      <c r="U5" s="673"/>
      <c r="V5" s="673"/>
      <c r="W5" s="673"/>
      <c r="X5" s="673"/>
      <c r="Y5" s="674"/>
      <c r="Z5" s="675">
        <v>24.9</v>
      </c>
      <c r="AA5" s="675"/>
      <c r="AB5" s="675"/>
      <c r="AC5" s="675"/>
      <c r="AD5" s="676">
        <v>3138583</v>
      </c>
      <c r="AE5" s="676"/>
      <c r="AF5" s="676"/>
      <c r="AG5" s="676"/>
      <c r="AH5" s="676"/>
      <c r="AI5" s="676"/>
      <c r="AJ5" s="676"/>
      <c r="AK5" s="676"/>
      <c r="AL5" s="677">
        <v>42.8</v>
      </c>
      <c r="AM5" s="678"/>
      <c r="AN5" s="678"/>
      <c r="AO5" s="679"/>
      <c r="AP5" s="669" t="s">
        <v>228</v>
      </c>
      <c r="AQ5" s="670"/>
      <c r="AR5" s="670"/>
      <c r="AS5" s="670"/>
      <c r="AT5" s="670"/>
      <c r="AU5" s="670"/>
      <c r="AV5" s="670"/>
      <c r="AW5" s="670"/>
      <c r="AX5" s="670"/>
      <c r="AY5" s="670"/>
      <c r="AZ5" s="670"/>
      <c r="BA5" s="670"/>
      <c r="BB5" s="670"/>
      <c r="BC5" s="670"/>
      <c r="BD5" s="670"/>
      <c r="BE5" s="670"/>
      <c r="BF5" s="671"/>
      <c r="BG5" s="683">
        <v>3133436</v>
      </c>
      <c r="BH5" s="684"/>
      <c r="BI5" s="684"/>
      <c r="BJ5" s="684"/>
      <c r="BK5" s="684"/>
      <c r="BL5" s="684"/>
      <c r="BM5" s="684"/>
      <c r="BN5" s="685"/>
      <c r="BO5" s="686">
        <v>99.8</v>
      </c>
      <c r="BP5" s="686"/>
      <c r="BQ5" s="686"/>
      <c r="BR5" s="686"/>
      <c r="BS5" s="687" t="s">
        <v>229</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221</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c r="B6" s="680" t="s">
        <v>233</v>
      </c>
      <c r="C6" s="681"/>
      <c r="D6" s="681"/>
      <c r="E6" s="681"/>
      <c r="F6" s="681"/>
      <c r="G6" s="681"/>
      <c r="H6" s="681"/>
      <c r="I6" s="681"/>
      <c r="J6" s="681"/>
      <c r="K6" s="681"/>
      <c r="L6" s="681"/>
      <c r="M6" s="681"/>
      <c r="N6" s="681"/>
      <c r="O6" s="681"/>
      <c r="P6" s="681"/>
      <c r="Q6" s="682"/>
      <c r="R6" s="683">
        <v>149986</v>
      </c>
      <c r="S6" s="684"/>
      <c r="T6" s="684"/>
      <c r="U6" s="684"/>
      <c r="V6" s="684"/>
      <c r="W6" s="684"/>
      <c r="X6" s="684"/>
      <c r="Y6" s="685"/>
      <c r="Z6" s="686">
        <v>1.2</v>
      </c>
      <c r="AA6" s="686"/>
      <c r="AB6" s="686"/>
      <c r="AC6" s="686"/>
      <c r="AD6" s="687">
        <v>149986</v>
      </c>
      <c r="AE6" s="687"/>
      <c r="AF6" s="687"/>
      <c r="AG6" s="687"/>
      <c r="AH6" s="687"/>
      <c r="AI6" s="687"/>
      <c r="AJ6" s="687"/>
      <c r="AK6" s="687"/>
      <c r="AL6" s="688">
        <v>2</v>
      </c>
      <c r="AM6" s="689"/>
      <c r="AN6" s="689"/>
      <c r="AO6" s="690"/>
      <c r="AP6" s="680" t="s">
        <v>234</v>
      </c>
      <c r="AQ6" s="681"/>
      <c r="AR6" s="681"/>
      <c r="AS6" s="681"/>
      <c r="AT6" s="681"/>
      <c r="AU6" s="681"/>
      <c r="AV6" s="681"/>
      <c r="AW6" s="681"/>
      <c r="AX6" s="681"/>
      <c r="AY6" s="681"/>
      <c r="AZ6" s="681"/>
      <c r="BA6" s="681"/>
      <c r="BB6" s="681"/>
      <c r="BC6" s="681"/>
      <c r="BD6" s="681"/>
      <c r="BE6" s="681"/>
      <c r="BF6" s="682"/>
      <c r="BG6" s="683">
        <v>3133436</v>
      </c>
      <c r="BH6" s="684"/>
      <c r="BI6" s="684"/>
      <c r="BJ6" s="684"/>
      <c r="BK6" s="684"/>
      <c r="BL6" s="684"/>
      <c r="BM6" s="684"/>
      <c r="BN6" s="685"/>
      <c r="BO6" s="686">
        <v>99.8</v>
      </c>
      <c r="BP6" s="686"/>
      <c r="BQ6" s="686"/>
      <c r="BR6" s="686"/>
      <c r="BS6" s="687" t="s">
        <v>229</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105498</v>
      </c>
      <c r="CS6" s="684"/>
      <c r="CT6" s="684"/>
      <c r="CU6" s="684"/>
      <c r="CV6" s="684"/>
      <c r="CW6" s="684"/>
      <c r="CX6" s="684"/>
      <c r="CY6" s="685"/>
      <c r="CZ6" s="677">
        <v>0.9</v>
      </c>
      <c r="DA6" s="678"/>
      <c r="DB6" s="678"/>
      <c r="DC6" s="697"/>
      <c r="DD6" s="692" t="s">
        <v>229</v>
      </c>
      <c r="DE6" s="684"/>
      <c r="DF6" s="684"/>
      <c r="DG6" s="684"/>
      <c r="DH6" s="684"/>
      <c r="DI6" s="684"/>
      <c r="DJ6" s="684"/>
      <c r="DK6" s="684"/>
      <c r="DL6" s="684"/>
      <c r="DM6" s="684"/>
      <c r="DN6" s="684"/>
      <c r="DO6" s="684"/>
      <c r="DP6" s="685"/>
      <c r="DQ6" s="692">
        <v>105498</v>
      </c>
      <c r="DR6" s="684"/>
      <c r="DS6" s="684"/>
      <c r="DT6" s="684"/>
      <c r="DU6" s="684"/>
      <c r="DV6" s="684"/>
      <c r="DW6" s="684"/>
      <c r="DX6" s="684"/>
      <c r="DY6" s="684"/>
      <c r="DZ6" s="684"/>
      <c r="EA6" s="684"/>
      <c r="EB6" s="684"/>
      <c r="EC6" s="693"/>
    </row>
    <row r="7" spans="2:143" ht="11.25" customHeight="1">
      <c r="B7" s="680" t="s">
        <v>236</v>
      </c>
      <c r="C7" s="681"/>
      <c r="D7" s="681"/>
      <c r="E7" s="681"/>
      <c r="F7" s="681"/>
      <c r="G7" s="681"/>
      <c r="H7" s="681"/>
      <c r="I7" s="681"/>
      <c r="J7" s="681"/>
      <c r="K7" s="681"/>
      <c r="L7" s="681"/>
      <c r="M7" s="681"/>
      <c r="N7" s="681"/>
      <c r="O7" s="681"/>
      <c r="P7" s="681"/>
      <c r="Q7" s="682"/>
      <c r="R7" s="683">
        <v>1906</v>
      </c>
      <c r="S7" s="684"/>
      <c r="T7" s="684"/>
      <c r="U7" s="684"/>
      <c r="V7" s="684"/>
      <c r="W7" s="684"/>
      <c r="X7" s="684"/>
      <c r="Y7" s="685"/>
      <c r="Z7" s="686">
        <v>0</v>
      </c>
      <c r="AA7" s="686"/>
      <c r="AB7" s="686"/>
      <c r="AC7" s="686"/>
      <c r="AD7" s="687">
        <v>1906</v>
      </c>
      <c r="AE7" s="687"/>
      <c r="AF7" s="687"/>
      <c r="AG7" s="687"/>
      <c r="AH7" s="687"/>
      <c r="AI7" s="687"/>
      <c r="AJ7" s="687"/>
      <c r="AK7" s="687"/>
      <c r="AL7" s="688">
        <v>0</v>
      </c>
      <c r="AM7" s="689"/>
      <c r="AN7" s="689"/>
      <c r="AO7" s="690"/>
      <c r="AP7" s="680" t="s">
        <v>237</v>
      </c>
      <c r="AQ7" s="681"/>
      <c r="AR7" s="681"/>
      <c r="AS7" s="681"/>
      <c r="AT7" s="681"/>
      <c r="AU7" s="681"/>
      <c r="AV7" s="681"/>
      <c r="AW7" s="681"/>
      <c r="AX7" s="681"/>
      <c r="AY7" s="681"/>
      <c r="AZ7" s="681"/>
      <c r="BA7" s="681"/>
      <c r="BB7" s="681"/>
      <c r="BC7" s="681"/>
      <c r="BD7" s="681"/>
      <c r="BE7" s="681"/>
      <c r="BF7" s="682"/>
      <c r="BG7" s="683">
        <v>1343249</v>
      </c>
      <c r="BH7" s="684"/>
      <c r="BI7" s="684"/>
      <c r="BJ7" s="684"/>
      <c r="BK7" s="684"/>
      <c r="BL7" s="684"/>
      <c r="BM7" s="684"/>
      <c r="BN7" s="685"/>
      <c r="BO7" s="686">
        <v>42.8</v>
      </c>
      <c r="BP7" s="686"/>
      <c r="BQ7" s="686"/>
      <c r="BR7" s="686"/>
      <c r="BS7" s="687" t="s">
        <v>229</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1639644</v>
      </c>
      <c r="CS7" s="684"/>
      <c r="CT7" s="684"/>
      <c r="CU7" s="684"/>
      <c r="CV7" s="684"/>
      <c r="CW7" s="684"/>
      <c r="CX7" s="684"/>
      <c r="CY7" s="685"/>
      <c r="CZ7" s="686">
        <v>13.4</v>
      </c>
      <c r="DA7" s="686"/>
      <c r="DB7" s="686"/>
      <c r="DC7" s="686"/>
      <c r="DD7" s="692">
        <v>80010</v>
      </c>
      <c r="DE7" s="684"/>
      <c r="DF7" s="684"/>
      <c r="DG7" s="684"/>
      <c r="DH7" s="684"/>
      <c r="DI7" s="684"/>
      <c r="DJ7" s="684"/>
      <c r="DK7" s="684"/>
      <c r="DL7" s="684"/>
      <c r="DM7" s="684"/>
      <c r="DN7" s="684"/>
      <c r="DO7" s="684"/>
      <c r="DP7" s="685"/>
      <c r="DQ7" s="692">
        <v>1074017</v>
      </c>
      <c r="DR7" s="684"/>
      <c r="DS7" s="684"/>
      <c r="DT7" s="684"/>
      <c r="DU7" s="684"/>
      <c r="DV7" s="684"/>
      <c r="DW7" s="684"/>
      <c r="DX7" s="684"/>
      <c r="DY7" s="684"/>
      <c r="DZ7" s="684"/>
      <c r="EA7" s="684"/>
      <c r="EB7" s="684"/>
      <c r="EC7" s="693"/>
    </row>
    <row r="8" spans="2:143" ht="11.25" customHeight="1">
      <c r="B8" s="680" t="s">
        <v>239</v>
      </c>
      <c r="C8" s="681"/>
      <c r="D8" s="681"/>
      <c r="E8" s="681"/>
      <c r="F8" s="681"/>
      <c r="G8" s="681"/>
      <c r="H8" s="681"/>
      <c r="I8" s="681"/>
      <c r="J8" s="681"/>
      <c r="K8" s="681"/>
      <c r="L8" s="681"/>
      <c r="M8" s="681"/>
      <c r="N8" s="681"/>
      <c r="O8" s="681"/>
      <c r="P8" s="681"/>
      <c r="Q8" s="682"/>
      <c r="R8" s="683">
        <v>10929</v>
      </c>
      <c r="S8" s="684"/>
      <c r="T8" s="684"/>
      <c r="U8" s="684"/>
      <c r="V8" s="684"/>
      <c r="W8" s="684"/>
      <c r="X8" s="684"/>
      <c r="Y8" s="685"/>
      <c r="Z8" s="686">
        <v>0.1</v>
      </c>
      <c r="AA8" s="686"/>
      <c r="AB8" s="686"/>
      <c r="AC8" s="686"/>
      <c r="AD8" s="687">
        <v>10929</v>
      </c>
      <c r="AE8" s="687"/>
      <c r="AF8" s="687"/>
      <c r="AG8" s="687"/>
      <c r="AH8" s="687"/>
      <c r="AI8" s="687"/>
      <c r="AJ8" s="687"/>
      <c r="AK8" s="687"/>
      <c r="AL8" s="688">
        <v>0.1</v>
      </c>
      <c r="AM8" s="689"/>
      <c r="AN8" s="689"/>
      <c r="AO8" s="690"/>
      <c r="AP8" s="680" t="s">
        <v>240</v>
      </c>
      <c r="AQ8" s="681"/>
      <c r="AR8" s="681"/>
      <c r="AS8" s="681"/>
      <c r="AT8" s="681"/>
      <c r="AU8" s="681"/>
      <c r="AV8" s="681"/>
      <c r="AW8" s="681"/>
      <c r="AX8" s="681"/>
      <c r="AY8" s="681"/>
      <c r="AZ8" s="681"/>
      <c r="BA8" s="681"/>
      <c r="BB8" s="681"/>
      <c r="BC8" s="681"/>
      <c r="BD8" s="681"/>
      <c r="BE8" s="681"/>
      <c r="BF8" s="682"/>
      <c r="BG8" s="683">
        <v>47997</v>
      </c>
      <c r="BH8" s="684"/>
      <c r="BI8" s="684"/>
      <c r="BJ8" s="684"/>
      <c r="BK8" s="684"/>
      <c r="BL8" s="684"/>
      <c r="BM8" s="684"/>
      <c r="BN8" s="685"/>
      <c r="BO8" s="686">
        <v>1.5</v>
      </c>
      <c r="BP8" s="686"/>
      <c r="BQ8" s="686"/>
      <c r="BR8" s="686"/>
      <c r="BS8" s="692" t="s">
        <v>229</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3828254</v>
      </c>
      <c r="CS8" s="684"/>
      <c r="CT8" s="684"/>
      <c r="CU8" s="684"/>
      <c r="CV8" s="684"/>
      <c r="CW8" s="684"/>
      <c r="CX8" s="684"/>
      <c r="CY8" s="685"/>
      <c r="CZ8" s="686">
        <v>31.2</v>
      </c>
      <c r="DA8" s="686"/>
      <c r="DB8" s="686"/>
      <c r="DC8" s="686"/>
      <c r="DD8" s="692">
        <v>2785</v>
      </c>
      <c r="DE8" s="684"/>
      <c r="DF8" s="684"/>
      <c r="DG8" s="684"/>
      <c r="DH8" s="684"/>
      <c r="DI8" s="684"/>
      <c r="DJ8" s="684"/>
      <c r="DK8" s="684"/>
      <c r="DL8" s="684"/>
      <c r="DM8" s="684"/>
      <c r="DN8" s="684"/>
      <c r="DO8" s="684"/>
      <c r="DP8" s="685"/>
      <c r="DQ8" s="692">
        <v>1864306</v>
      </c>
      <c r="DR8" s="684"/>
      <c r="DS8" s="684"/>
      <c r="DT8" s="684"/>
      <c r="DU8" s="684"/>
      <c r="DV8" s="684"/>
      <c r="DW8" s="684"/>
      <c r="DX8" s="684"/>
      <c r="DY8" s="684"/>
      <c r="DZ8" s="684"/>
      <c r="EA8" s="684"/>
      <c r="EB8" s="684"/>
      <c r="EC8" s="693"/>
    </row>
    <row r="9" spans="2:143" ht="11.25" customHeight="1">
      <c r="B9" s="680" t="s">
        <v>242</v>
      </c>
      <c r="C9" s="681"/>
      <c r="D9" s="681"/>
      <c r="E9" s="681"/>
      <c r="F9" s="681"/>
      <c r="G9" s="681"/>
      <c r="H9" s="681"/>
      <c r="I9" s="681"/>
      <c r="J9" s="681"/>
      <c r="K9" s="681"/>
      <c r="L9" s="681"/>
      <c r="M9" s="681"/>
      <c r="N9" s="681"/>
      <c r="O9" s="681"/>
      <c r="P9" s="681"/>
      <c r="Q9" s="682"/>
      <c r="R9" s="683">
        <v>6669</v>
      </c>
      <c r="S9" s="684"/>
      <c r="T9" s="684"/>
      <c r="U9" s="684"/>
      <c r="V9" s="684"/>
      <c r="W9" s="684"/>
      <c r="X9" s="684"/>
      <c r="Y9" s="685"/>
      <c r="Z9" s="686">
        <v>0.1</v>
      </c>
      <c r="AA9" s="686"/>
      <c r="AB9" s="686"/>
      <c r="AC9" s="686"/>
      <c r="AD9" s="687">
        <v>6669</v>
      </c>
      <c r="AE9" s="687"/>
      <c r="AF9" s="687"/>
      <c r="AG9" s="687"/>
      <c r="AH9" s="687"/>
      <c r="AI9" s="687"/>
      <c r="AJ9" s="687"/>
      <c r="AK9" s="687"/>
      <c r="AL9" s="688">
        <v>0.1</v>
      </c>
      <c r="AM9" s="689"/>
      <c r="AN9" s="689"/>
      <c r="AO9" s="690"/>
      <c r="AP9" s="680" t="s">
        <v>243</v>
      </c>
      <c r="AQ9" s="681"/>
      <c r="AR9" s="681"/>
      <c r="AS9" s="681"/>
      <c r="AT9" s="681"/>
      <c r="AU9" s="681"/>
      <c r="AV9" s="681"/>
      <c r="AW9" s="681"/>
      <c r="AX9" s="681"/>
      <c r="AY9" s="681"/>
      <c r="AZ9" s="681"/>
      <c r="BA9" s="681"/>
      <c r="BB9" s="681"/>
      <c r="BC9" s="681"/>
      <c r="BD9" s="681"/>
      <c r="BE9" s="681"/>
      <c r="BF9" s="682"/>
      <c r="BG9" s="683">
        <v>1120708</v>
      </c>
      <c r="BH9" s="684"/>
      <c r="BI9" s="684"/>
      <c r="BJ9" s="684"/>
      <c r="BK9" s="684"/>
      <c r="BL9" s="684"/>
      <c r="BM9" s="684"/>
      <c r="BN9" s="685"/>
      <c r="BO9" s="686">
        <v>35.700000000000003</v>
      </c>
      <c r="BP9" s="686"/>
      <c r="BQ9" s="686"/>
      <c r="BR9" s="686"/>
      <c r="BS9" s="692" t="s">
        <v>128</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1098094</v>
      </c>
      <c r="CS9" s="684"/>
      <c r="CT9" s="684"/>
      <c r="CU9" s="684"/>
      <c r="CV9" s="684"/>
      <c r="CW9" s="684"/>
      <c r="CX9" s="684"/>
      <c r="CY9" s="685"/>
      <c r="CZ9" s="686">
        <v>9</v>
      </c>
      <c r="DA9" s="686"/>
      <c r="DB9" s="686"/>
      <c r="DC9" s="686"/>
      <c r="DD9" s="692" t="s">
        <v>128</v>
      </c>
      <c r="DE9" s="684"/>
      <c r="DF9" s="684"/>
      <c r="DG9" s="684"/>
      <c r="DH9" s="684"/>
      <c r="DI9" s="684"/>
      <c r="DJ9" s="684"/>
      <c r="DK9" s="684"/>
      <c r="DL9" s="684"/>
      <c r="DM9" s="684"/>
      <c r="DN9" s="684"/>
      <c r="DO9" s="684"/>
      <c r="DP9" s="685"/>
      <c r="DQ9" s="692">
        <v>929618</v>
      </c>
      <c r="DR9" s="684"/>
      <c r="DS9" s="684"/>
      <c r="DT9" s="684"/>
      <c r="DU9" s="684"/>
      <c r="DV9" s="684"/>
      <c r="DW9" s="684"/>
      <c r="DX9" s="684"/>
      <c r="DY9" s="684"/>
      <c r="DZ9" s="684"/>
      <c r="EA9" s="684"/>
      <c r="EB9" s="684"/>
      <c r="EC9" s="693"/>
    </row>
    <row r="10" spans="2:143" ht="11.25" customHeight="1">
      <c r="B10" s="680" t="s">
        <v>245</v>
      </c>
      <c r="C10" s="681"/>
      <c r="D10" s="681"/>
      <c r="E10" s="681"/>
      <c r="F10" s="681"/>
      <c r="G10" s="681"/>
      <c r="H10" s="681"/>
      <c r="I10" s="681"/>
      <c r="J10" s="681"/>
      <c r="K10" s="681"/>
      <c r="L10" s="681"/>
      <c r="M10" s="681"/>
      <c r="N10" s="681"/>
      <c r="O10" s="681"/>
      <c r="P10" s="681"/>
      <c r="Q10" s="682"/>
      <c r="R10" s="683" t="s">
        <v>229</v>
      </c>
      <c r="S10" s="684"/>
      <c r="T10" s="684"/>
      <c r="U10" s="684"/>
      <c r="V10" s="684"/>
      <c r="W10" s="684"/>
      <c r="X10" s="684"/>
      <c r="Y10" s="685"/>
      <c r="Z10" s="686" t="s">
        <v>128</v>
      </c>
      <c r="AA10" s="686"/>
      <c r="AB10" s="686"/>
      <c r="AC10" s="686"/>
      <c r="AD10" s="687" t="s">
        <v>128</v>
      </c>
      <c r="AE10" s="687"/>
      <c r="AF10" s="687"/>
      <c r="AG10" s="687"/>
      <c r="AH10" s="687"/>
      <c r="AI10" s="687"/>
      <c r="AJ10" s="687"/>
      <c r="AK10" s="687"/>
      <c r="AL10" s="688" t="s">
        <v>128</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57988</v>
      </c>
      <c r="BH10" s="684"/>
      <c r="BI10" s="684"/>
      <c r="BJ10" s="684"/>
      <c r="BK10" s="684"/>
      <c r="BL10" s="684"/>
      <c r="BM10" s="684"/>
      <c r="BN10" s="685"/>
      <c r="BO10" s="686">
        <v>1.8</v>
      </c>
      <c r="BP10" s="686"/>
      <c r="BQ10" s="686"/>
      <c r="BR10" s="686"/>
      <c r="BS10" s="692" t="s">
        <v>128</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t="s">
        <v>229</v>
      </c>
      <c r="CS10" s="684"/>
      <c r="CT10" s="684"/>
      <c r="CU10" s="684"/>
      <c r="CV10" s="684"/>
      <c r="CW10" s="684"/>
      <c r="CX10" s="684"/>
      <c r="CY10" s="685"/>
      <c r="CZ10" s="686" t="s">
        <v>229</v>
      </c>
      <c r="DA10" s="686"/>
      <c r="DB10" s="686"/>
      <c r="DC10" s="686"/>
      <c r="DD10" s="692" t="s">
        <v>229</v>
      </c>
      <c r="DE10" s="684"/>
      <c r="DF10" s="684"/>
      <c r="DG10" s="684"/>
      <c r="DH10" s="684"/>
      <c r="DI10" s="684"/>
      <c r="DJ10" s="684"/>
      <c r="DK10" s="684"/>
      <c r="DL10" s="684"/>
      <c r="DM10" s="684"/>
      <c r="DN10" s="684"/>
      <c r="DO10" s="684"/>
      <c r="DP10" s="685"/>
      <c r="DQ10" s="692" t="s">
        <v>229</v>
      </c>
      <c r="DR10" s="684"/>
      <c r="DS10" s="684"/>
      <c r="DT10" s="684"/>
      <c r="DU10" s="684"/>
      <c r="DV10" s="684"/>
      <c r="DW10" s="684"/>
      <c r="DX10" s="684"/>
      <c r="DY10" s="684"/>
      <c r="DZ10" s="684"/>
      <c r="EA10" s="684"/>
      <c r="EB10" s="684"/>
      <c r="EC10" s="693"/>
    </row>
    <row r="11" spans="2:143" ht="11.25" customHeight="1">
      <c r="B11" s="680" t="s">
        <v>248</v>
      </c>
      <c r="C11" s="681"/>
      <c r="D11" s="681"/>
      <c r="E11" s="681"/>
      <c r="F11" s="681"/>
      <c r="G11" s="681"/>
      <c r="H11" s="681"/>
      <c r="I11" s="681"/>
      <c r="J11" s="681"/>
      <c r="K11" s="681"/>
      <c r="L11" s="681"/>
      <c r="M11" s="681"/>
      <c r="N11" s="681"/>
      <c r="O11" s="681"/>
      <c r="P11" s="681"/>
      <c r="Q11" s="682"/>
      <c r="R11" s="683">
        <v>471476</v>
      </c>
      <c r="S11" s="684"/>
      <c r="T11" s="684"/>
      <c r="U11" s="684"/>
      <c r="V11" s="684"/>
      <c r="W11" s="684"/>
      <c r="X11" s="684"/>
      <c r="Y11" s="685"/>
      <c r="Z11" s="688">
        <v>3.7</v>
      </c>
      <c r="AA11" s="689"/>
      <c r="AB11" s="689"/>
      <c r="AC11" s="701"/>
      <c r="AD11" s="692">
        <v>471476</v>
      </c>
      <c r="AE11" s="684"/>
      <c r="AF11" s="684"/>
      <c r="AG11" s="684"/>
      <c r="AH11" s="684"/>
      <c r="AI11" s="684"/>
      <c r="AJ11" s="684"/>
      <c r="AK11" s="685"/>
      <c r="AL11" s="688">
        <v>6.4</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116556</v>
      </c>
      <c r="BH11" s="684"/>
      <c r="BI11" s="684"/>
      <c r="BJ11" s="684"/>
      <c r="BK11" s="684"/>
      <c r="BL11" s="684"/>
      <c r="BM11" s="684"/>
      <c r="BN11" s="685"/>
      <c r="BO11" s="686">
        <v>3.7</v>
      </c>
      <c r="BP11" s="686"/>
      <c r="BQ11" s="686"/>
      <c r="BR11" s="686"/>
      <c r="BS11" s="692" t="s">
        <v>229</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630013</v>
      </c>
      <c r="CS11" s="684"/>
      <c r="CT11" s="684"/>
      <c r="CU11" s="684"/>
      <c r="CV11" s="684"/>
      <c r="CW11" s="684"/>
      <c r="CX11" s="684"/>
      <c r="CY11" s="685"/>
      <c r="CZ11" s="686">
        <v>5.0999999999999996</v>
      </c>
      <c r="DA11" s="686"/>
      <c r="DB11" s="686"/>
      <c r="DC11" s="686"/>
      <c r="DD11" s="692">
        <v>257481</v>
      </c>
      <c r="DE11" s="684"/>
      <c r="DF11" s="684"/>
      <c r="DG11" s="684"/>
      <c r="DH11" s="684"/>
      <c r="DI11" s="684"/>
      <c r="DJ11" s="684"/>
      <c r="DK11" s="684"/>
      <c r="DL11" s="684"/>
      <c r="DM11" s="684"/>
      <c r="DN11" s="684"/>
      <c r="DO11" s="684"/>
      <c r="DP11" s="685"/>
      <c r="DQ11" s="692">
        <v>288146</v>
      </c>
      <c r="DR11" s="684"/>
      <c r="DS11" s="684"/>
      <c r="DT11" s="684"/>
      <c r="DU11" s="684"/>
      <c r="DV11" s="684"/>
      <c r="DW11" s="684"/>
      <c r="DX11" s="684"/>
      <c r="DY11" s="684"/>
      <c r="DZ11" s="684"/>
      <c r="EA11" s="684"/>
      <c r="EB11" s="684"/>
      <c r="EC11" s="693"/>
    </row>
    <row r="12" spans="2:143" ht="11.25" customHeight="1">
      <c r="B12" s="680" t="s">
        <v>251</v>
      </c>
      <c r="C12" s="681"/>
      <c r="D12" s="681"/>
      <c r="E12" s="681"/>
      <c r="F12" s="681"/>
      <c r="G12" s="681"/>
      <c r="H12" s="681"/>
      <c r="I12" s="681"/>
      <c r="J12" s="681"/>
      <c r="K12" s="681"/>
      <c r="L12" s="681"/>
      <c r="M12" s="681"/>
      <c r="N12" s="681"/>
      <c r="O12" s="681"/>
      <c r="P12" s="681"/>
      <c r="Q12" s="682"/>
      <c r="R12" s="683">
        <v>17337</v>
      </c>
      <c r="S12" s="684"/>
      <c r="T12" s="684"/>
      <c r="U12" s="684"/>
      <c r="V12" s="684"/>
      <c r="W12" s="684"/>
      <c r="X12" s="684"/>
      <c r="Y12" s="685"/>
      <c r="Z12" s="686">
        <v>0.1</v>
      </c>
      <c r="AA12" s="686"/>
      <c r="AB12" s="686"/>
      <c r="AC12" s="686"/>
      <c r="AD12" s="687">
        <v>17337</v>
      </c>
      <c r="AE12" s="687"/>
      <c r="AF12" s="687"/>
      <c r="AG12" s="687"/>
      <c r="AH12" s="687"/>
      <c r="AI12" s="687"/>
      <c r="AJ12" s="687"/>
      <c r="AK12" s="687"/>
      <c r="AL12" s="688">
        <v>0.2</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1461284</v>
      </c>
      <c r="BH12" s="684"/>
      <c r="BI12" s="684"/>
      <c r="BJ12" s="684"/>
      <c r="BK12" s="684"/>
      <c r="BL12" s="684"/>
      <c r="BM12" s="684"/>
      <c r="BN12" s="685"/>
      <c r="BO12" s="686">
        <v>46.6</v>
      </c>
      <c r="BP12" s="686"/>
      <c r="BQ12" s="686"/>
      <c r="BR12" s="686"/>
      <c r="BS12" s="692" t="s">
        <v>128</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39429</v>
      </c>
      <c r="CS12" s="684"/>
      <c r="CT12" s="684"/>
      <c r="CU12" s="684"/>
      <c r="CV12" s="684"/>
      <c r="CW12" s="684"/>
      <c r="CX12" s="684"/>
      <c r="CY12" s="685"/>
      <c r="CZ12" s="686">
        <v>0.3</v>
      </c>
      <c r="DA12" s="686"/>
      <c r="DB12" s="686"/>
      <c r="DC12" s="686"/>
      <c r="DD12" s="692">
        <v>3601</v>
      </c>
      <c r="DE12" s="684"/>
      <c r="DF12" s="684"/>
      <c r="DG12" s="684"/>
      <c r="DH12" s="684"/>
      <c r="DI12" s="684"/>
      <c r="DJ12" s="684"/>
      <c r="DK12" s="684"/>
      <c r="DL12" s="684"/>
      <c r="DM12" s="684"/>
      <c r="DN12" s="684"/>
      <c r="DO12" s="684"/>
      <c r="DP12" s="685"/>
      <c r="DQ12" s="692">
        <v>38053</v>
      </c>
      <c r="DR12" s="684"/>
      <c r="DS12" s="684"/>
      <c r="DT12" s="684"/>
      <c r="DU12" s="684"/>
      <c r="DV12" s="684"/>
      <c r="DW12" s="684"/>
      <c r="DX12" s="684"/>
      <c r="DY12" s="684"/>
      <c r="DZ12" s="684"/>
      <c r="EA12" s="684"/>
      <c r="EB12" s="684"/>
      <c r="EC12" s="693"/>
    </row>
    <row r="13" spans="2:143" ht="11.25" customHeight="1">
      <c r="B13" s="680" t="s">
        <v>254</v>
      </c>
      <c r="C13" s="681"/>
      <c r="D13" s="681"/>
      <c r="E13" s="681"/>
      <c r="F13" s="681"/>
      <c r="G13" s="681"/>
      <c r="H13" s="681"/>
      <c r="I13" s="681"/>
      <c r="J13" s="681"/>
      <c r="K13" s="681"/>
      <c r="L13" s="681"/>
      <c r="M13" s="681"/>
      <c r="N13" s="681"/>
      <c r="O13" s="681"/>
      <c r="P13" s="681"/>
      <c r="Q13" s="682"/>
      <c r="R13" s="683" t="s">
        <v>229</v>
      </c>
      <c r="S13" s="684"/>
      <c r="T13" s="684"/>
      <c r="U13" s="684"/>
      <c r="V13" s="684"/>
      <c r="W13" s="684"/>
      <c r="X13" s="684"/>
      <c r="Y13" s="685"/>
      <c r="Z13" s="686" t="s">
        <v>174</v>
      </c>
      <c r="AA13" s="686"/>
      <c r="AB13" s="686"/>
      <c r="AC13" s="686"/>
      <c r="AD13" s="687" t="s">
        <v>229</v>
      </c>
      <c r="AE13" s="687"/>
      <c r="AF13" s="687"/>
      <c r="AG13" s="687"/>
      <c r="AH13" s="687"/>
      <c r="AI13" s="687"/>
      <c r="AJ13" s="687"/>
      <c r="AK13" s="687"/>
      <c r="AL13" s="688" t="s">
        <v>229</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1460214</v>
      </c>
      <c r="BH13" s="684"/>
      <c r="BI13" s="684"/>
      <c r="BJ13" s="684"/>
      <c r="BK13" s="684"/>
      <c r="BL13" s="684"/>
      <c r="BM13" s="684"/>
      <c r="BN13" s="685"/>
      <c r="BO13" s="686">
        <v>46.5</v>
      </c>
      <c r="BP13" s="686"/>
      <c r="BQ13" s="686"/>
      <c r="BR13" s="686"/>
      <c r="BS13" s="692" t="s">
        <v>229</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1247267</v>
      </c>
      <c r="CS13" s="684"/>
      <c r="CT13" s="684"/>
      <c r="CU13" s="684"/>
      <c r="CV13" s="684"/>
      <c r="CW13" s="684"/>
      <c r="CX13" s="684"/>
      <c r="CY13" s="685"/>
      <c r="CZ13" s="686">
        <v>10.199999999999999</v>
      </c>
      <c r="DA13" s="686"/>
      <c r="DB13" s="686"/>
      <c r="DC13" s="686"/>
      <c r="DD13" s="692">
        <v>262722</v>
      </c>
      <c r="DE13" s="684"/>
      <c r="DF13" s="684"/>
      <c r="DG13" s="684"/>
      <c r="DH13" s="684"/>
      <c r="DI13" s="684"/>
      <c r="DJ13" s="684"/>
      <c r="DK13" s="684"/>
      <c r="DL13" s="684"/>
      <c r="DM13" s="684"/>
      <c r="DN13" s="684"/>
      <c r="DO13" s="684"/>
      <c r="DP13" s="685"/>
      <c r="DQ13" s="692">
        <v>933385</v>
      </c>
      <c r="DR13" s="684"/>
      <c r="DS13" s="684"/>
      <c r="DT13" s="684"/>
      <c r="DU13" s="684"/>
      <c r="DV13" s="684"/>
      <c r="DW13" s="684"/>
      <c r="DX13" s="684"/>
      <c r="DY13" s="684"/>
      <c r="DZ13" s="684"/>
      <c r="EA13" s="684"/>
      <c r="EB13" s="684"/>
      <c r="EC13" s="693"/>
    </row>
    <row r="14" spans="2:143" ht="11.25" customHeight="1">
      <c r="B14" s="680" t="s">
        <v>257</v>
      </c>
      <c r="C14" s="681"/>
      <c r="D14" s="681"/>
      <c r="E14" s="681"/>
      <c r="F14" s="681"/>
      <c r="G14" s="681"/>
      <c r="H14" s="681"/>
      <c r="I14" s="681"/>
      <c r="J14" s="681"/>
      <c r="K14" s="681"/>
      <c r="L14" s="681"/>
      <c r="M14" s="681"/>
      <c r="N14" s="681"/>
      <c r="O14" s="681"/>
      <c r="P14" s="681"/>
      <c r="Q14" s="682"/>
      <c r="R14" s="683">
        <v>28663</v>
      </c>
      <c r="S14" s="684"/>
      <c r="T14" s="684"/>
      <c r="U14" s="684"/>
      <c r="V14" s="684"/>
      <c r="W14" s="684"/>
      <c r="X14" s="684"/>
      <c r="Y14" s="685"/>
      <c r="Z14" s="686">
        <v>0.2</v>
      </c>
      <c r="AA14" s="686"/>
      <c r="AB14" s="686"/>
      <c r="AC14" s="686"/>
      <c r="AD14" s="687">
        <v>28663</v>
      </c>
      <c r="AE14" s="687"/>
      <c r="AF14" s="687"/>
      <c r="AG14" s="687"/>
      <c r="AH14" s="687"/>
      <c r="AI14" s="687"/>
      <c r="AJ14" s="687"/>
      <c r="AK14" s="687"/>
      <c r="AL14" s="688">
        <v>0.4</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99321</v>
      </c>
      <c r="BH14" s="684"/>
      <c r="BI14" s="684"/>
      <c r="BJ14" s="684"/>
      <c r="BK14" s="684"/>
      <c r="BL14" s="684"/>
      <c r="BM14" s="684"/>
      <c r="BN14" s="685"/>
      <c r="BO14" s="686">
        <v>3.2</v>
      </c>
      <c r="BP14" s="686"/>
      <c r="BQ14" s="686"/>
      <c r="BR14" s="686"/>
      <c r="BS14" s="692" t="s">
        <v>128</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541240</v>
      </c>
      <c r="CS14" s="684"/>
      <c r="CT14" s="684"/>
      <c r="CU14" s="684"/>
      <c r="CV14" s="684"/>
      <c r="CW14" s="684"/>
      <c r="CX14" s="684"/>
      <c r="CY14" s="685"/>
      <c r="CZ14" s="686">
        <v>4.4000000000000004</v>
      </c>
      <c r="DA14" s="686"/>
      <c r="DB14" s="686"/>
      <c r="DC14" s="686"/>
      <c r="DD14" s="692">
        <v>8145</v>
      </c>
      <c r="DE14" s="684"/>
      <c r="DF14" s="684"/>
      <c r="DG14" s="684"/>
      <c r="DH14" s="684"/>
      <c r="DI14" s="684"/>
      <c r="DJ14" s="684"/>
      <c r="DK14" s="684"/>
      <c r="DL14" s="684"/>
      <c r="DM14" s="684"/>
      <c r="DN14" s="684"/>
      <c r="DO14" s="684"/>
      <c r="DP14" s="685"/>
      <c r="DQ14" s="692">
        <v>488334</v>
      </c>
      <c r="DR14" s="684"/>
      <c r="DS14" s="684"/>
      <c r="DT14" s="684"/>
      <c r="DU14" s="684"/>
      <c r="DV14" s="684"/>
      <c r="DW14" s="684"/>
      <c r="DX14" s="684"/>
      <c r="DY14" s="684"/>
      <c r="DZ14" s="684"/>
      <c r="EA14" s="684"/>
      <c r="EB14" s="684"/>
      <c r="EC14" s="693"/>
    </row>
    <row r="15" spans="2:143" ht="11.25" customHeight="1">
      <c r="B15" s="680" t="s">
        <v>260</v>
      </c>
      <c r="C15" s="681"/>
      <c r="D15" s="681"/>
      <c r="E15" s="681"/>
      <c r="F15" s="681"/>
      <c r="G15" s="681"/>
      <c r="H15" s="681"/>
      <c r="I15" s="681"/>
      <c r="J15" s="681"/>
      <c r="K15" s="681"/>
      <c r="L15" s="681"/>
      <c r="M15" s="681"/>
      <c r="N15" s="681"/>
      <c r="O15" s="681"/>
      <c r="P15" s="681"/>
      <c r="Q15" s="682"/>
      <c r="R15" s="683" t="s">
        <v>128</v>
      </c>
      <c r="S15" s="684"/>
      <c r="T15" s="684"/>
      <c r="U15" s="684"/>
      <c r="V15" s="684"/>
      <c r="W15" s="684"/>
      <c r="X15" s="684"/>
      <c r="Y15" s="685"/>
      <c r="Z15" s="686" t="s">
        <v>229</v>
      </c>
      <c r="AA15" s="686"/>
      <c r="AB15" s="686"/>
      <c r="AC15" s="686"/>
      <c r="AD15" s="687" t="s">
        <v>128</v>
      </c>
      <c r="AE15" s="687"/>
      <c r="AF15" s="687"/>
      <c r="AG15" s="687"/>
      <c r="AH15" s="687"/>
      <c r="AI15" s="687"/>
      <c r="AJ15" s="687"/>
      <c r="AK15" s="687"/>
      <c r="AL15" s="688" t="s">
        <v>229</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229582</v>
      </c>
      <c r="BH15" s="684"/>
      <c r="BI15" s="684"/>
      <c r="BJ15" s="684"/>
      <c r="BK15" s="684"/>
      <c r="BL15" s="684"/>
      <c r="BM15" s="684"/>
      <c r="BN15" s="685"/>
      <c r="BO15" s="686">
        <v>7.3</v>
      </c>
      <c r="BP15" s="686"/>
      <c r="BQ15" s="686"/>
      <c r="BR15" s="686"/>
      <c r="BS15" s="692" t="s">
        <v>128</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1052573</v>
      </c>
      <c r="CS15" s="684"/>
      <c r="CT15" s="684"/>
      <c r="CU15" s="684"/>
      <c r="CV15" s="684"/>
      <c r="CW15" s="684"/>
      <c r="CX15" s="684"/>
      <c r="CY15" s="685"/>
      <c r="CZ15" s="686">
        <v>8.6</v>
      </c>
      <c r="DA15" s="686"/>
      <c r="DB15" s="686"/>
      <c r="DC15" s="686"/>
      <c r="DD15" s="692">
        <v>90657</v>
      </c>
      <c r="DE15" s="684"/>
      <c r="DF15" s="684"/>
      <c r="DG15" s="684"/>
      <c r="DH15" s="684"/>
      <c r="DI15" s="684"/>
      <c r="DJ15" s="684"/>
      <c r="DK15" s="684"/>
      <c r="DL15" s="684"/>
      <c r="DM15" s="684"/>
      <c r="DN15" s="684"/>
      <c r="DO15" s="684"/>
      <c r="DP15" s="685"/>
      <c r="DQ15" s="692">
        <v>915513</v>
      </c>
      <c r="DR15" s="684"/>
      <c r="DS15" s="684"/>
      <c r="DT15" s="684"/>
      <c r="DU15" s="684"/>
      <c r="DV15" s="684"/>
      <c r="DW15" s="684"/>
      <c r="DX15" s="684"/>
      <c r="DY15" s="684"/>
      <c r="DZ15" s="684"/>
      <c r="EA15" s="684"/>
      <c r="EB15" s="684"/>
      <c r="EC15" s="693"/>
    </row>
    <row r="16" spans="2:143" ht="11.25" customHeight="1">
      <c r="B16" s="680" t="s">
        <v>263</v>
      </c>
      <c r="C16" s="681"/>
      <c r="D16" s="681"/>
      <c r="E16" s="681"/>
      <c r="F16" s="681"/>
      <c r="G16" s="681"/>
      <c r="H16" s="681"/>
      <c r="I16" s="681"/>
      <c r="J16" s="681"/>
      <c r="K16" s="681"/>
      <c r="L16" s="681"/>
      <c r="M16" s="681"/>
      <c r="N16" s="681"/>
      <c r="O16" s="681"/>
      <c r="P16" s="681"/>
      <c r="Q16" s="682"/>
      <c r="R16" s="683">
        <v>8801</v>
      </c>
      <c r="S16" s="684"/>
      <c r="T16" s="684"/>
      <c r="U16" s="684"/>
      <c r="V16" s="684"/>
      <c r="W16" s="684"/>
      <c r="X16" s="684"/>
      <c r="Y16" s="685"/>
      <c r="Z16" s="686">
        <v>0.1</v>
      </c>
      <c r="AA16" s="686"/>
      <c r="AB16" s="686"/>
      <c r="AC16" s="686"/>
      <c r="AD16" s="687">
        <v>8801</v>
      </c>
      <c r="AE16" s="687"/>
      <c r="AF16" s="687"/>
      <c r="AG16" s="687"/>
      <c r="AH16" s="687"/>
      <c r="AI16" s="687"/>
      <c r="AJ16" s="687"/>
      <c r="AK16" s="687"/>
      <c r="AL16" s="688">
        <v>0.1</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229</v>
      </c>
      <c r="BH16" s="684"/>
      <c r="BI16" s="684"/>
      <c r="BJ16" s="684"/>
      <c r="BK16" s="684"/>
      <c r="BL16" s="684"/>
      <c r="BM16" s="684"/>
      <c r="BN16" s="685"/>
      <c r="BO16" s="686" t="s">
        <v>128</v>
      </c>
      <c r="BP16" s="686"/>
      <c r="BQ16" s="686"/>
      <c r="BR16" s="686"/>
      <c r="BS16" s="692" t="s">
        <v>229</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698820</v>
      </c>
      <c r="CS16" s="684"/>
      <c r="CT16" s="684"/>
      <c r="CU16" s="684"/>
      <c r="CV16" s="684"/>
      <c r="CW16" s="684"/>
      <c r="CX16" s="684"/>
      <c r="CY16" s="685"/>
      <c r="CZ16" s="686">
        <v>5.7</v>
      </c>
      <c r="DA16" s="686"/>
      <c r="DB16" s="686"/>
      <c r="DC16" s="686"/>
      <c r="DD16" s="692" t="s">
        <v>229</v>
      </c>
      <c r="DE16" s="684"/>
      <c r="DF16" s="684"/>
      <c r="DG16" s="684"/>
      <c r="DH16" s="684"/>
      <c r="DI16" s="684"/>
      <c r="DJ16" s="684"/>
      <c r="DK16" s="684"/>
      <c r="DL16" s="684"/>
      <c r="DM16" s="684"/>
      <c r="DN16" s="684"/>
      <c r="DO16" s="684"/>
      <c r="DP16" s="685"/>
      <c r="DQ16" s="692">
        <v>197773</v>
      </c>
      <c r="DR16" s="684"/>
      <c r="DS16" s="684"/>
      <c r="DT16" s="684"/>
      <c r="DU16" s="684"/>
      <c r="DV16" s="684"/>
      <c r="DW16" s="684"/>
      <c r="DX16" s="684"/>
      <c r="DY16" s="684"/>
      <c r="DZ16" s="684"/>
      <c r="EA16" s="684"/>
      <c r="EB16" s="684"/>
      <c r="EC16" s="693"/>
    </row>
    <row r="17" spans="2:133" ht="11.25" customHeight="1">
      <c r="B17" s="680" t="s">
        <v>266</v>
      </c>
      <c r="C17" s="681"/>
      <c r="D17" s="681"/>
      <c r="E17" s="681"/>
      <c r="F17" s="681"/>
      <c r="G17" s="681"/>
      <c r="H17" s="681"/>
      <c r="I17" s="681"/>
      <c r="J17" s="681"/>
      <c r="K17" s="681"/>
      <c r="L17" s="681"/>
      <c r="M17" s="681"/>
      <c r="N17" s="681"/>
      <c r="O17" s="681"/>
      <c r="P17" s="681"/>
      <c r="Q17" s="682"/>
      <c r="R17" s="683">
        <v>74983</v>
      </c>
      <c r="S17" s="684"/>
      <c r="T17" s="684"/>
      <c r="U17" s="684"/>
      <c r="V17" s="684"/>
      <c r="W17" s="684"/>
      <c r="X17" s="684"/>
      <c r="Y17" s="685"/>
      <c r="Z17" s="686">
        <v>0.6</v>
      </c>
      <c r="AA17" s="686"/>
      <c r="AB17" s="686"/>
      <c r="AC17" s="686"/>
      <c r="AD17" s="687">
        <v>74983</v>
      </c>
      <c r="AE17" s="687"/>
      <c r="AF17" s="687"/>
      <c r="AG17" s="687"/>
      <c r="AH17" s="687"/>
      <c r="AI17" s="687"/>
      <c r="AJ17" s="687"/>
      <c r="AK17" s="687"/>
      <c r="AL17" s="688">
        <v>1</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229</v>
      </c>
      <c r="BH17" s="684"/>
      <c r="BI17" s="684"/>
      <c r="BJ17" s="684"/>
      <c r="BK17" s="684"/>
      <c r="BL17" s="684"/>
      <c r="BM17" s="684"/>
      <c r="BN17" s="685"/>
      <c r="BO17" s="686" t="s">
        <v>229</v>
      </c>
      <c r="BP17" s="686"/>
      <c r="BQ17" s="686"/>
      <c r="BR17" s="686"/>
      <c r="BS17" s="692" t="s">
        <v>229</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1380330</v>
      </c>
      <c r="CS17" s="684"/>
      <c r="CT17" s="684"/>
      <c r="CU17" s="684"/>
      <c r="CV17" s="684"/>
      <c r="CW17" s="684"/>
      <c r="CX17" s="684"/>
      <c r="CY17" s="685"/>
      <c r="CZ17" s="686">
        <v>11.3</v>
      </c>
      <c r="DA17" s="686"/>
      <c r="DB17" s="686"/>
      <c r="DC17" s="686"/>
      <c r="DD17" s="692" t="s">
        <v>128</v>
      </c>
      <c r="DE17" s="684"/>
      <c r="DF17" s="684"/>
      <c r="DG17" s="684"/>
      <c r="DH17" s="684"/>
      <c r="DI17" s="684"/>
      <c r="DJ17" s="684"/>
      <c r="DK17" s="684"/>
      <c r="DL17" s="684"/>
      <c r="DM17" s="684"/>
      <c r="DN17" s="684"/>
      <c r="DO17" s="684"/>
      <c r="DP17" s="685"/>
      <c r="DQ17" s="692">
        <v>1327899</v>
      </c>
      <c r="DR17" s="684"/>
      <c r="DS17" s="684"/>
      <c r="DT17" s="684"/>
      <c r="DU17" s="684"/>
      <c r="DV17" s="684"/>
      <c r="DW17" s="684"/>
      <c r="DX17" s="684"/>
      <c r="DY17" s="684"/>
      <c r="DZ17" s="684"/>
      <c r="EA17" s="684"/>
      <c r="EB17" s="684"/>
      <c r="EC17" s="693"/>
    </row>
    <row r="18" spans="2:133" ht="11.25" customHeight="1">
      <c r="B18" s="680" t="s">
        <v>269</v>
      </c>
      <c r="C18" s="681"/>
      <c r="D18" s="681"/>
      <c r="E18" s="681"/>
      <c r="F18" s="681"/>
      <c r="G18" s="681"/>
      <c r="H18" s="681"/>
      <c r="I18" s="681"/>
      <c r="J18" s="681"/>
      <c r="K18" s="681"/>
      <c r="L18" s="681"/>
      <c r="M18" s="681"/>
      <c r="N18" s="681"/>
      <c r="O18" s="681"/>
      <c r="P18" s="681"/>
      <c r="Q18" s="682"/>
      <c r="R18" s="683">
        <v>30055</v>
      </c>
      <c r="S18" s="684"/>
      <c r="T18" s="684"/>
      <c r="U18" s="684"/>
      <c r="V18" s="684"/>
      <c r="W18" s="684"/>
      <c r="X18" s="684"/>
      <c r="Y18" s="685"/>
      <c r="Z18" s="686">
        <v>0.2</v>
      </c>
      <c r="AA18" s="686"/>
      <c r="AB18" s="686"/>
      <c r="AC18" s="686"/>
      <c r="AD18" s="687">
        <v>30055</v>
      </c>
      <c r="AE18" s="687"/>
      <c r="AF18" s="687"/>
      <c r="AG18" s="687"/>
      <c r="AH18" s="687"/>
      <c r="AI18" s="687"/>
      <c r="AJ18" s="687"/>
      <c r="AK18" s="687"/>
      <c r="AL18" s="688">
        <v>0.4</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128</v>
      </c>
      <c r="BH18" s="684"/>
      <c r="BI18" s="684"/>
      <c r="BJ18" s="684"/>
      <c r="BK18" s="684"/>
      <c r="BL18" s="684"/>
      <c r="BM18" s="684"/>
      <c r="BN18" s="685"/>
      <c r="BO18" s="686" t="s">
        <v>229</v>
      </c>
      <c r="BP18" s="686"/>
      <c r="BQ18" s="686"/>
      <c r="BR18" s="686"/>
      <c r="BS18" s="692" t="s">
        <v>174</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t="s">
        <v>128</v>
      </c>
      <c r="CS18" s="684"/>
      <c r="CT18" s="684"/>
      <c r="CU18" s="684"/>
      <c r="CV18" s="684"/>
      <c r="CW18" s="684"/>
      <c r="CX18" s="684"/>
      <c r="CY18" s="685"/>
      <c r="CZ18" s="686" t="s">
        <v>174</v>
      </c>
      <c r="DA18" s="686"/>
      <c r="DB18" s="686"/>
      <c r="DC18" s="686"/>
      <c r="DD18" s="692" t="s">
        <v>229</v>
      </c>
      <c r="DE18" s="684"/>
      <c r="DF18" s="684"/>
      <c r="DG18" s="684"/>
      <c r="DH18" s="684"/>
      <c r="DI18" s="684"/>
      <c r="DJ18" s="684"/>
      <c r="DK18" s="684"/>
      <c r="DL18" s="684"/>
      <c r="DM18" s="684"/>
      <c r="DN18" s="684"/>
      <c r="DO18" s="684"/>
      <c r="DP18" s="685"/>
      <c r="DQ18" s="692" t="s">
        <v>229</v>
      </c>
      <c r="DR18" s="684"/>
      <c r="DS18" s="684"/>
      <c r="DT18" s="684"/>
      <c r="DU18" s="684"/>
      <c r="DV18" s="684"/>
      <c r="DW18" s="684"/>
      <c r="DX18" s="684"/>
      <c r="DY18" s="684"/>
      <c r="DZ18" s="684"/>
      <c r="EA18" s="684"/>
      <c r="EB18" s="684"/>
      <c r="EC18" s="693"/>
    </row>
    <row r="19" spans="2:133" ht="11.25" customHeight="1">
      <c r="B19" s="680" t="s">
        <v>272</v>
      </c>
      <c r="C19" s="681"/>
      <c r="D19" s="681"/>
      <c r="E19" s="681"/>
      <c r="F19" s="681"/>
      <c r="G19" s="681"/>
      <c r="H19" s="681"/>
      <c r="I19" s="681"/>
      <c r="J19" s="681"/>
      <c r="K19" s="681"/>
      <c r="L19" s="681"/>
      <c r="M19" s="681"/>
      <c r="N19" s="681"/>
      <c r="O19" s="681"/>
      <c r="P19" s="681"/>
      <c r="Q19" s="682"/>
      <c r="R19" s="683">
        <v>4235</v>
      </c>
      <c r="S19" s="684"/>
      <c r="T19" s="684"/>
      <c r="U19" s="684"/>
      <c r="V19" s="684"/>
      <c r="W19" s="684"/>
      <c r="X19" s="684"/>
      <c r="Y19" s="685"/>
      <c r="Z19" s="686">
        <v>0</v>
      </c>
      <c r="AA19" s="686"/>
      <c r="AB19" s="686"/>
      <c r="AC19" s="686"/>
      <c r="AD19" s="687">
        <v>4235</v>
      </c>
      <c r="AE19" s="687"/>
      <c r="AF19" s="687"/>
      <c r="AG19" s="687"/>
      <c r="AH19" s="687"/>
      <c r="AI19" s="687"/>
      <c r="AJ19" s="687"/>
      <c r="AK19" s="687"/>
      <c r="AL19" s="688">
        <v>0.1</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v>5147</v>
      </c>
      <c r="BH19" s="684"/>
      <c r="BI19" s="684"/>
      <c r="BJ19" s="684"/>
      <c r="BK19" s="684"/>
      <c r="BL19" s="684"/>
      <c r="BM19" s="684"/>
      <c r="BN19" s="685"/>
      <c r="BO19" s="686">
        <v>0.2</v>
      </c>
      <c r="BP19" s="686"/>
      <c r="BQ19" s="686"/>
      <c r="BR19" s="686"/>
      <c r="BS19" s="692" t="s">
        <v>229</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174</v>
      </c>
      <c r="CS19" s="684"/>
      <c r="CT19" s="684"/>
      <c r="CU19" s="684"/>
      <c r="CV19" s="684"/>
      <c r="CW19" s="684"/>
      <c r="CX19" s="684"/>
      <c r="CY19" s="685"/>
      <c r="CZ19" s="686" t="s">
        <v>229</v>
      </c>
      <c r="DA19" s="686"/>
      <c r="DB19" s="686"/>
      <c r="DC19" s="686"/>
      <c r="DD19" s="692" t="s">
        <v>128</v>
      </c>
      <c r="DE19" s="684"/>
      <c r="DF19" s="684"/>
      <c r="DG19" s="684"/>
      <c r="DH19" s="684"/>
      <c r="DI19" s="684"/>
      <c r="DJ19" s="684"/>
      <c r="DK19" s="684"/>
      <c r="DL19" s="684"/>
      <c r="DM19" s="684"/>
      <c r="DN19" s="684"/>
      <c r="DO19" s="684"/>
      <c r="DP19" s="685"/>
      <c r="DQ19" s="692" t="s">
        <v>128</v>
      </c>
      <c r="DR19" s="684"/>
      <c r="DS19" s="684"/>
      <c r="DT19" s="684"/>
      <c r="DU19" s="684"/>
      <c r="DV19" s="684"/>
      <c r="DW19" s="684"/>
      <c r="DX19" s="684"/>
      <c r="DY19" s="684"/>
      <c r="DZ19" s="684"/>
      <c r="EA19" s="684"/>
      <c r="EB19" s="684"/>
      <c r="EC19" s="693"/>
    </row>
    <row r="20" spans="2:133" ht="11.25" customHeight="1">
      <c r="B20" s="680" t="s">
        <v>275</v>
      </c>
      <c r="C20" s="681"/>
      <c r="D20" s="681"/>
      <c r="E20" s="681"/>
      <c r="F20" s="681"/>
      <c r="G20" s="681"/>
      <c r="H20" s="681"/>
      <c r="I20" s="681"/>
      <c r="J20" s="681"/>
      <c r="K20" s="681"/>
      <c r="L20" s="681"/>
      <c r="M20" s="681"/>
      <c r="N20" s="681"/>
      <c r="O20" s="681"/>
      <c r="P20" s="681"/>
      <c r="Q20" s="682"/>
      <c r="R20" s="683">
        <v>770</v>
      </c>
      <c r="S20" s="684"/>
      <c r="T20" s="684"/>
      <c r="U20" s="684"/>
      <c r="V20" s="684"/>
      <c r="W20" s="684"/>
      <c r="X20" s="684"/>
      <c r="Y20" s="685"/>
      <c r="Z20" s="686">
        <v>0</v>
      </c>
      <c r="AA20" s="686"/>
      <c r="AB20" s="686"/>
      <c r="AC20" s="686"/>
      <c r="AD20" s="687">
        <v>770</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v>5147</v>
      </c>
      <c r="BH20" s="684"/>
      <c r="BI20" s="684"/>
      <c r="BJ20" s="684"/>
      <c r="BK20" s="684"/>
      <c r="BL20" s="684"/>
      <c r="BM20" s="684"/>
      <c r="BN20" s="685"/>
      <c r="BO20" s="686">
        <v>0.2</v>
      </c>
      <c r="BP20" s="686"/>
      <c r="BQ20" s="686"/>
      <c r="BR20" s="686"/>
      <c r="BS20" s="692" t="s">
        <v>229</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12261162</v>
      </c>
      <c r="CS20" s="684"/>
      <c r="CT20" s="684"/>
      <c r="CU20" s="684"/>
      <c r="CV20" s="684"/>
      <c r="CW20" s="684"/>
      <c r="CX20" s="684"/>
      <c r="CY20" s="685"/>
      <c r="CZ20" s="686">
        <v>100</v>
      </c>
      <c r="DA20" s="686"/>
      <c r="DB20" s="686"/>
      <c r="DC20" s="686"/>
      <c r="DD20" s="692">
        <v>705401</v>
      </c>
      <c r="DE20" s="684"/>
      <c r="DF20" s="684"/>
      <c r="DG20" s="684"/>
      <c r="DH20" s="684"/>
      <c r="DI20" s="684"/>
      <c r="DJ20" s="684"/>
      <c r="DK20" s="684"/>
      <c r="DL20" s="684"/>
      <c r="DM20" s="684"/>
      <c r="DN20" s="684"/>
      <c r="DO20" s="684"/>
      <c r="DP20" s="685"/>
      <c r="DQ20" s="692">
        <v>8162542</v>
      </c>
      <c r="DR20" s="684"/>
      <c r="DS20" s="684"/>
      <c r="DT20" s="684"/>
      <c r="DU20" s="684"/>
      <c r="DV20" s="684"/>
      <c r="DW20" s="684"/>
      <c r="DX20" s="684"/>
      <c r="DY20" s="684"/>
      <c r="DZ20" s="684"/>
      <c r="EA20" s="684"/>
      <c r="EB20" s="684"/>
      <c r="EC20" s="693"/>
    </row>
    <row r="21" spans="2:133" ht="11.25" customHeight="1">
      <c r="B21" s="680" t="s">
        <v>278</v>
      </c>
      <c r="C21" s="681"/>
      <c r="D21" s="681"/>
      <c r="E21" s="681"/>
      <c r="F21" s="681"/>
      <c r="G21" s="681"/>
      <c r="H21" s="681"/>
      <c r="I21" s="681"/>
      <c r="J21" s="681"/>
      <c r="K21" s="681"/>
      <c r="L21" s="681"/>
      <c r="M21" s="681"/>
      <c r="N21" s="681"/>
      <c r="O21" s="681"/>
      <c r="P21" s="681"/>
      <c r="Q21" s="682"/>
      <c r="R21" s="683">
        <v>39923</v>
      </c>
      <c r="S21" s="684"/>
      <c r="T21" s="684"/>
      <c r="U21" s="684"/>
      <c r="V21" s="684"/>
      <c r="W21" s="684"/>
      <c r="X21" s="684"/>
      <c r="Y21" s="685"/>
      <c r="Z21" s="686">
        <v>0.3</v>
      </c>
      <c r="AA21" s="686"/>
      <c r="AB21" s="686"/>
      <c r="AC21" s="686"/>
      <c r="AD21" s="687">
        <v>39923</v>
      </c>
      <c r="AE21" s="687"/>
      <c r="AF21" s="687"/>
      <c r="AG21" s="687"/>
      <c r="AH21" s="687"/>
      <c r="AI21" s="687"/>
      <c r="AJ21" s="687"/>
      <c r="AK21" s="687"/>
      <c r="AL21" s="688">
        <v>0.5</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v>5147</v>
      </c>
      <c r="BH21" s="684"/>
      <c r="BI21" s="684"/>
      <c r="BJ21" s="684"/>
      <c r="BK21" s="684"/>
      <c r="BL21" s="684"/>
      <c r="BM21" s="684"/>
      <c r="BN21" s="685"/>
      <c r="BO21" s="686">
        <v>0.2</v>
      </c>
      <c r="BP21" s="686"/>
      <c r="BQ21" s="686"/>
      <c r="BR21" s="686"/>
      <c r="BS21" s="692" t="s">
        <v>229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280</v>
      </c>
      <c r="C22" s="681"/>
      <c r="D22" s="681"/>
      <c r="E22" s="681"/>
      <c r="F22" s="681"/>
      <c r="G22" s="681"/>
      <c r="H22" s="681"/>
      <c r="I22" s="681"/>
      <c r="J22" s="681"/>
      <c r="K22" s="681"/>
      <c r="L22" s="681"/>
      <c r="M22" s="681"/>
      <c r="N22" s="681"/>
      <c r="O22" s="681"/>
      <c r="P22" s="681"/>
      <c r="Q22" s="682"/>
      <c r="R22" s="683">
        <v>3733481</v>
      </c>
      <c r="S22" s="684"/>
      <c r="T22" s="684"/>
      <c r="U22" s="684"/>
      <c r="V22" s="684"/>
      <c r="W22" s="684"/>
      <c r="X22" s="684"/>
      <c r="Y22" s="685"/>
      <c r="Z22" s="686">
        <v>29.7</v>
      </c>
      <c r="AA22" s="686"/>
      <c r="AB22" s="686"/>
      <c r="AC22" s="686"/>
      <c r="AD22" s="687">
        <v>3402942</v>
      </c>
      <c r="AE22" s="687"/>
      <c r="AF22" s="687"/>
      <c r="AG22" s="687"/>
      <c r="AH22" s="687"/>
      <c r="AI22" s="687"/>
      <c r="AJ22" s="687"/>
      <c r="AK22" s="687"/>
      <c r="AL22" s="688">
        <v>46.4</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229</v>
      </c>
      <c r="BH22" s="684"/>
      <c r="BI22" s="684"/>
      <c r="BJ22" s="684"/>
      <c r="BK22" s="684"/>
      <c r="BL22" s="684"/>
      <c r="BM22" s="684"/>
      <c r="BN22" s="685"/>
      <c r="BO22" s="686" t="s">
        <v>229</v>
      </c>
      <c r="BP22" s="686"/>
      <c r="BQ22" s="686"/>
      <c r="BR22" s="686"/>
      <c r="BS22" s="692" t="s">
        <v>229</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283</v>
      </c>
      <c r="C23" s="681"/>
      <c r="D23" s="681"/>
      <c r="E23" s="681"/>
      <c r="F23" s="681"/>
      <c r="G23" s="681"/>
      <c r="H23" s="681"/>
      <c r="I23" s="681"/>
      <c r="J23" s="681"/>
      <c r="K23" s="681"/>
      <c r="L23" s="681"/>
      <c r="M23" s="681"/>
      <c r="N23" s="681"/>
      <c r="O23" s="681"/>
      <c r="P23" s="681"/>
      <c r="Q23" s="682"/>
      <c r="R23" s="683">
        <v>3402942</v>
      </c>
      <c r="S23" s="684"/>
      <c r="T23" s="684"/>
      <c r="U23" s="684"/>
      <c r="V23" s="684"/>
      <c r="W23" s="684"/>
      <c r="X23" s="684"/>
      <c r="Y23" s="685"/>
      <c r="Z23" s="686">
        <v>27</v>
      </c>
      <c r="AA23" s="686"/>
      <c r="AB23" s="686"/>
      <c r="AC23" s="686"/>
      <c r="AD23" s="687">
        <v>3402942</v>
      </c>
      <c r="AE23" s="687"/>
      <c r="AF23" s="687"/>
      <c r="AG23" s="687"/>
      <c r="AH23" s="687"/>
      <c r="AI23" s="687"/>
      <c r="AJ23" s="687"/>
      <c r="AK23" s="687"/>
      <c r="AL23" s="688">
        <v>46.4</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t="s">
        <v>229</v>
      </c>
      <c r="BH23" s="684"/>
      <c r="BI23" s="684"/>
      <c r="BJ23" s="684"/>
      <c r="BK23" s="684"/>
      <c r="BL23" s="684"/>
      <c r="BM23" s="684"/>
      <c r="BN23" s="685"/>
      <c r="BO23" s="686" t="s">
        <v>229</v>
      </c>
      <c r="BP23" s="686"/>
      <c r="BQ23" s="686"/>
      <c r="BR23" s="686"/>
      <c r="BS23" s="692" t="s">
        <v>229</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c r="B24" s="680" t="s">
        <v>290</v>
      </c>
      <c r="C24" s="681"/>
      <c r="D24" s="681"/>
      <c r="E24" s="681"/>
      <c r="F24" s="681"/>
      <c r="G24" s="681"/>
      <c r="H24" s="681"/>
      <c r="I24" s="681"/>
      <c r="J24" s="681"/>
      <c r="K24" s="681"/>
      <c r="L24" s="681"/>
      <c r="M24" s="681"/>
      <c r="N24" s="681"/>
      <c r="O24" s="681"/>
      <c r="P24" s="681"/>
      <c r="Q24" s="682"/>
      <c r="R24" s="683">
        <v>330539</v>
      </c>
      <c r="S24" s="684"/>
      <c r="T24" s="684"/>
      <c r="U24" s="684"/>
      <c r="V24" s="684"/>
      <c r="W24" s="684"/>
      <c r="X24" s="684"/>
      <c r="Y24" s="685"/>
      <c r="Z24" s="686">
        <v>2.6</v>
      </c>
      <c r="AA24" s="686"/>
      <c r="AB24" s="686"/>
      <c r="AC24" s="686"/>
      <c r="AD24" s="687" t="s">
        <v>229</v>
      </c>
      <c r="AE24" s="687"/>
      <c r="AF24" s="687"/>
      <c r="AG24" s="687"/>
      <c r="AH24" s="687"/>
      <c r="AI24" s="687"/>
      <c r="AJ24" s="687"/>
      <c r="AK24" s="687"/>
      <c r="AL24" s="688" t="s">
        <v>229</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229</v>
      </c>
      <c r="BH24" s="684"/>
      <c r="BI24" s="684"/>
      <c r="BJ24" s="684"/>
      <c r="BK24" s="684"/>
      <c r="BL24" s="684"/>
      <c r="BM24" s="684"/>
      <c r="BN24" s="685"/>
      <c r="BO24" s="686" t="s">
        <v>229</v>
      </c>
      <c r="BP24" s="686"/>
      <c r="BQ24" s="686"/>
      <c r="BR24" s="686"/>
      <c r="BS24" s="692" t="s">
        <v>229</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5003524</v>
      </c>
      <c r="CS24" s="673"/>
      <c r="CT24" s="673"/>
      <c r="CU24" s="673"/>
      <c r="CV24" s="673"/>
      <c r="CW24" s="673"/>
      <c r="CX24" s="673"/>
      <c r="CY24" s="674"/>
      <c r="CZ24" s="677">
        <v>40.799999999999997</v>
      </c>
      <c r="DA24" s="678"/>
      <c r="DB24" s="678"/>
      <c r="DC24" s="697"/>
      <c r="DD24" s="717">
        <v>3252303</v>
      </c>
      <c r="DE24" s="673"/>
      <c r="DF24" s="673"/>
      <c r="DG24" s="673"/>
      <c r="DH24" s="673"/>
      <c r="DI24" s="673"/>
      <c r="DJ24" s="673"/>
      <c r="DK24" s="674"/>
      <c r="DL24" s="717">
        <v>3223770</v>
      </c>
      <c r="DM24" s="673"/>
      <c r="DN24" s="673"/>
      <c r="DO24" s="673"/>
      <c r="DP24" s="673"/>
      <c r="DQ24" s="673"/>
      <c r="DR24" s="673"/>
      <c r="DS24" s="673"/>
      <c r="DT24" s="673"/>
      <c r="DU24" s="673"/>
      <c r="DV24" s="674"/>
      <c r="DW24" s="677">
        <v>42.2</v>
      </c>
      <c r="DX24" s="678"/>
      <c r="DY24" s="678"/>
      <c r="DZ24" s="678"/>
      <c r="EA24" s="678"/>
      <c r="EB24" s="678"/>
      <c r="EC24" s="679"/>
    </row>
    <row r="25" spans="2:133" ht="11.25" customHeight="1">
      <c r="B25" s="680" t="s">
        <v>293</v>
      </c>
      <c r="C25" s="681"/>
      <c r="D25" s="681"/>
      <c r="E25" s="681"/>
      <c r="F25" s="681"/>
      <c r="G25" s="681"/>
      <c r="H25" s="681"/>
      <c r="I25" s="681"/>
      <c r="J25" s="681"/>
      <c r="K25" s="681"/>
      <c r="L25" s="681"/>
      <c r="M25" s="681"/>
      <c r="N25" s="681"/>
      <c r="O25" s="681"/>
      <c r="P25" s="681"/>
      <c r="Q25" s="682"/>
      <c r="R25" s="683" t="s">
        <v>174</v>
      </c>
      <c r="S25" s="684"/>
      <c r="T25" s="684"/>
      <c r="U25" s="684"/>
      <c r="V25" s="684"/>
      <c r="W25" s="684"/>
      <c r="X25" s="684"/>
      <c r="Y25" s="685"/>
      <c r="Z25" s="686" t="s">
        <v>229</v>
      </c>
      <c r="AA25" s="686"/>
      <c r="AB25" s="686"/>
      <c r="AC25" s="686"/>
      <c r="AD25" s="687" t="s">
        <v>128</v>
      </c>
      <c r="AE25" s="687"/>
      <c r="AF25" s="687"/>
      <c r="AG25" s="687"/>
      <c r="AH25" s="687"/>
      <c r="AI25" s="687"/>
      <c r="AJ25" s="687"/>
      <c r="AK25" s="687"/>
      <c r="AL25" s="688" t="s">
        <v>128</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128</v>
      </c>
      <c r="BH25" s="684"/>
      <c r="BI25" s="684"/>
      <c r="BJ25" s="684"/>
      <c r="BK25" s="684"/>
      <c r="BL25" s="684"/>
      <c r="BM25" s="684"/>
      <c r="BN25" s="685"/>
      <c r="BO25" s="686" t="s">
        <v>128</v>
      </c>
      <c r="BP25" s="686"/>
      <c r="BQ25" s="686"/>
      <c r="BR25" s="686"/>
      <c r="BS25" s="692" t="s">
        <v>229</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1465724</v>
      </c>
      <c r="CS25" s="720"/>
      <c r="CT25" s="720"/>
      <c r="CU25" s="720"/>
      <c r="CV25" s="720"/>
      <c r="CW25" s="720"/>
      <c r="CX25" s="720"/>
      <c r="CY25" s="721"/>
      <c r="CZ25" s="688">
        <v>12</v>
      </c>
      <c r="DA25" s="718"/>
      <c r="DB25" s="718"/>
      <c r="DC25" s="722"/>
      <c r="DD25" s="692">
        <v>1338090</v>
      </c>
      <c r="DE25" s="720"/>
      <c r="DF25" s="720"/>
      <c r="DG25" s="720"/>
      <c r="DH25" s="720"/>
      <c r="DI25" s="720"/>
      <c r="DJ25" s="720"/>
      <c r="DK25" s="721"/>
      <c r="DL25" s="692">
        <v>1337843</v>
      </c>
      <c r="DM25" s="720"/>
      <c r="DN25" s="720"/>
      <c r="DO25" s="720"/>
      <c r="DP25" s="720"/>
      <c r="DQ25" s="720"/>
      <c r="DR25" s="720"/>
      <c r="DS25" s="720"/>
      <c r="DT25" s="720"/>
      <c r="DU25" s="720"/>
      <c r="DV25" s="721"/>
      <c r="DW25" s="688">
        <v>17.5</v>
      </c>
      <c r="DX25" s="718"/>
      <c r="DY25" s="718"/>
      <c r="DZ25" s="718"/>
      <c r="EA25" s="718"/>
      <c r="EB25" s="718"/>
      <c r="EC25" s="719"/>
    </row>
    <row r="26" spans="2:133" ht="11.25" customHeight="1">
      <c r="B26" s="680" t="s">
        <v>296</v>
      </c>
      <c r="C26" s="681"/>
      <c r="D26" s="681"/>
      <c r="E26" s="681"/>
      <c r="F26" s="681"/>
      <c r="G26" s="681"/>
      <c r="H26" s="681"/>
      <c r="I26" s="681"/>
      <c r="J26" s="681"/>
      <c r="K26" s="681"/>
      <c r="L26" s="681"/>
      <c r="M26" s="681"/>
      <c r="N26" s="681"/>
      <c r="O26" s="681"/>
      <c r="P26" s="681"/>
      <c r="Q26" s="682"/>
      <c r="R26" s="683">
        <v>7642814</v>
      </c>
      <c r="S26" s="684"/>
      <c r="T26" s="684"/>
      <c r="U26" s="684"/>
      <c r="V26" s="684"/>
      <c r="W26" s="684"/>
      <c r="X26" s="684"/>
      <c r="Y26" s="685"/>
      <c r="Z26" s="686">
        <v>60.7</v>
      </c>
      <c r="AA26" s="686"/>
      <c r="AB26" s="686"/>
      <c r="AC26" s="686"/>
      <c r="AD26" s="687">
        <v>7312275</v>
      </c>
      <c r="AE26" s="687"/>
      <c r="AF26" s="687"/>
      <c r="AG26" s="687"/>
      <c r="AH26" s="687"/>
      <c r="AI26" s="687"/>
      <c r="AJ26" s="687"/>
      <c r="AK26" s="687"/>
      <c r="AL26" s="688">
        <v>99.7</v>
      </c>
      <c r="AM26" s="689"/>
      <c r="AN26" s="689"/>
      <c r="AO26" s="690"/>
      <c r="AP26" s="702" t="s">
        <v>297</v>
      </c>
      <c r="AQ26" s="729"/>
      <c r="AR26" s="729"/>
      <c r="AS26" s="729"/>
      <c r="AT26" s="729"/>
      <c r="AU26" s="729"/>
      <c r="AV26" s="729"/>
      <c r="AW26" s="729"/>
      <c r="AX26" s="729"/>
      <c r="AY26" s="729"/>
      <c r="AZ26" s="729"/>
      <c r="BA26" s="729"/>
      <c r="BB26" s="729"/>
      <c r="BC26" s="729"/>
      <c r="BD26" s="729"/>
      <c r="BE26" s="729"/>
      <c r="BF26" s="704"/>
      <c r="BG26" s="683" t="s">
        <v>128</v>
      </c>
      <c r="BH26" s="684"/>
      <c r="BI26" s="684"/>
      <c r="BJ26" s="684"/>
      <c r="BK26" s="684"/>
      <c r="BL26" s="684"/>
      <c r="BM26" s="684"/>
      <c r="BN26" s="685"/>
      <c r="BO26" s="686" t="s">
        <v>229</v>
      </c>
      <c r="BP26" s="686"/>
      <c r="BQ26" s="686"/>
      <c r="BR26" s="686"/>
      <c r="BS26" s="692" t="s">
        <v>229</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922538</v>
      </c>
      <c r="CS26" s="684"/>
      <c r="CT26" s="684"/>
      <c r="CU26" s="684"/>
      <c r="CV26" s="684"/>
      <c r="CW26" s="684"/>
      <c r="CX26" s="684"/>
      <c r="CY26" s="685"/>
      <c r="CZ26" s="688">
        <v>7.5</v>
      </c>
      <c r="DA26" s="718"/>
      <c r="DB26" s="718"/>
      <c r="DC26" s="722"/>
      <c r="DD26" s="692">
        <v>825983</v>
      </c>
      <c r="DE26" s="684"/>
      <c r="DF26" s="684"/>
      <c r="DG26" s="684"/>
      <c r="DH26" s="684"/>
      <c r="DI26" s="684"/>
      <c r="DJ26" s="684"/>
      <c r="DK26" s="685"/>
      <c r="DL26" s="692" t="s">
        <v>229</v>
      </c>
      <c r="DM26" s="684"/>
      <c r="DN26" s="684"/>
      <c r="DO26" s="684"/>
      <c r="DP26" s="684"/>
      <c r="DQ26" s="684"/>
      <c r="DR26" s="684"/>
      <c r="DS26" s="684"/>
      <c r="DT26" s="684"/>
      <c r="DU26" s="684"/>
      <c r="DV26" s="685"/>
      <c r="DW26" s="688" t="s">
        <v>128</v>
      </c>
      <c r="DX26" s="718"/>
      <c r="DY26" s="718"/>
      <c r="DZ26" s="718"/>
      <c r="EA26" s="718"/>
      <c r="EB26" s="718"/>
      <c r="EC26" s="719"/>
    </row>
    <row r="27" spans="2:133" ht="11.25" customHeight="1">
      <c r="B27" s="680" t="s">
        <v>299</v>
      </c>
      <c r="C27" s="681"/>
      <c r="D27" s="681"/>
      <c r="E27" s="681"/>
      <c r="F27" s="681"/>
      <c r="G27" s="681"/>
      <c r="H27" s="681"/>
      <c r="I27" s="681"/>
      <c r="J27" s="681"/>
      <c r="K27" s="681"/>
      <c r="L27" s="681"/>
      <c r="M27" s="681"/>
      <c r="N27" s="681"/>
      <c r="O27" s="681"/>
      <c r="P27" s="681"/>
      <c r="Q27" s="682"/>
      <c r="R27" s="683">
        <v>5530</v>
      </c>
      <c r="S27" s="684"/>
      <c r="T27" s="684"/>
      <c r="U27" s="684"/>
      <c r="V27" s="684"/>
      <c r="W27" s="684"/>
      <c r="X27" s="684"/>
      <c r="Y27" s="685"/>
      <c r="Z27" s="686">
        <v>0</v>
      </c>
      <c r="AA27" s="686"/>
      <c r="AB27" s="686"/>
      <c r="AC27" s="686"/>
      <c r="AD27" s="687">
        <v>5530</v>
      </c>
      <c r="AE27" s="687"/>
      <c r="AF27" s="687"/>
      <c r="AG27" s="687"/>
      <c r="AH27" s="687"/>
      <c r="AI27" s="687"/>
      <c r="AJ27" s="687"/>
      <c r="AK27" s="687"/>
      <c r="AL27" s="688">
        <v>0.1</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3138583</v>
      </c>
      <c r="BH27" s="684"/>
      <c r="BI27" s="684"/>
      <c r="BJ27" s="684"/>
      <c r="BK27" s="684"/>
      <c r="BL27" s="684"/>
      <c r="BM27" s="684"/>
      <c r="BN27" s="685"/>
      <c r="BO27" s="686">
        <v>100</v>
      </c>
      <c r="BP27" s="686"/>
      <c r="BQ27" s="686"/>
      <c r="BR27" s="686"/>
      <c r="BS27" s="692" t="s">
        <v>229</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2157470</v>
      </c>
      <c r="CS27" s="720"/>
      <c r="CT27" s="720"/>
      <c r="CU27" s="720"/>
      <c r="CV27" s="720"/>
      <c r="CW27" s="720"/>
      <c r="CX27" s="720"/>
      <c r="CY27" s="721"/>
      <c r="CZ27" s="688">
        <v>17.600000000000001</v>
      </c>
      <c r="DA27" s="718"/>
      <c r="DB27" s="718"/>
      <c r="DC27" s="722"/>
      <c r="DD27" s="692">
        <v>586314</v>
      </c>
      <c r="DE27" s="720"/>
      <c r="DF27" s="720"/>
      <c r="DG27" s="720"/>
      <c r="DH27" s="720"/>
      <c r="DI27" s="720"/>
      <c r="DJ27" s="720"/>
      <c r="DK27" s="721"/>
      <c r="DL27" s="692">
        <v>558028</v>
      </c>
      <c r="DM27" s="720"/>
      <c r="DN27" s="720"/>
      <c r="DO27" s="720"/>
      <c r="DP27" s="720"/>
      <c r="DQ27" s="720"/>
      <c r="DR27" s="720"/>
      <c r="DS27" s="720"/>
      <c r="DT27" s="720"/>
      <c r="DU27" s="720"/>
      <c r="DV27" s="721"/>
      <c r="DW27" s="688">
        <v>7.3</v>
      </c>
      <c r="DX27" s="718"/>
      <c r="DY27" s="718"/>
      <c r="DZ27" s="718"/>
      <c r="EA27" s="718"/>
      <c r="EB27" s="718"/>
      <c r="EC27" s="719"/>
    </row>
    <row r="28" spans="2:133" ht="11.25" customHeight="1">
      <c r="B28" s="680" t="s">
        <v>302</v>
      </c>
      <c r="C28" s="681"/>
      <c r="D28" s="681"/>
      <c r="E28" s="681"/>
      <c r="F28" s="681"/>
      <c r="G28" s="681"/>
      <c r="H28" s="681"/>
      <c r="I28" s="681"/>
      <c r="J28" s="681"/>
      <c r="K28" s="681"/>
      <c r="L28" s="681"/>
      <c r="M28" s="681"/>
      <c r="N28" s="681"/>
      <c r="O28" s="681"/>
      <c r="P28" s="681"/>
      <c r="Q28" s="682"/>
      <c r="R28" s="683">
        <v>253870</v>
      </c>
      <c r="S28" s="684"/>
      <c r="T28" s="684"/>
      <c r="U28" s="684"/>
      <c r="V28" s="684"/>
      <c r="W28" s="684"/>
      <c r="X28" s="684"/>
      <c r="Y28" s="685"/>
      <c r="Z28" s="686">
        <v>2</v>
      </c>
      <c r="AA28" s="686"/>
      <c r="AB28" s="686"/>
      <c r="AC28" s="686"/>
      <c r="AD28" s="687" t="s">
        <v>229</v>
      </c>
      <c r="AE28" s="687"/>
      <c r="AF28" s="687"/>
      <c r="AG28" s="687"/>
      <c r="AH28" s="687"/>
      <c r="AI28" s="687"/>
      <c r="AJ28" s="687"/>
      <c r="AK28" s="687"/>
      <c r="AL28" s="688" t="s">
        <v>128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1380330</v>
      </c>
      <c r="CS28" s="684"/>
      <c r="CT28" s="684"/>
      <c r="CU28" s="684"/>
      <c r="CV28" s="684"/>
      <c r="CW28" s="684"/>
      <c r="CX28" s="684"/>
      <c r="CY28" s="685"/>
      <c r="CZ28" s="688">
        <v>11.3</v>
      </c>
      <c r="DA28" s="718"/>
      <c r="DB28" s="718"/>
      <c r="DC28" s="722"/>
      <c r="DD28" s="692">
        <v>1327899</v>
      </c>
      <c r="DE28" s="684"/>
      <c r="DF28" s="684"/>
      <c r="DG28" s="684"/>
      <c r="DH28" s="684"/>
      <c r="DI28" s="684"/>
      <c r="DJ28" s="684"/>
      <c r="DK28" s="685"/>
      <c r="DL28" s="692">
        <v>1327899</v>
      </c>
      <c r="DM28" s="684"/>
      <c r="DN28" s="684"/>
      <c r="DO28" s="684"/>
      <c r="DP28" s="684"/>
      <c r="DQ28" s="684"/>
      <c r="DR28" s="684"/>
      <c r="DS28" s="684"/>
      <c r="DT28" s="684"/>
      <c r="DU28" s="684"/>
      <c r="DV28" s="685"/>
      <c r="DW28" s="688">
        <v>17.399999999999999</v>
      </c>
      <c r="DX28" s="718"/>
      <c r="DY28" s="718"/>
      <c r="DZ28" s="718"/>
      <c r="EA28" s="718"/>
      <c r="EB28" s="718"/>
      <c r="EC28" s="719"/>
    </row>
    <row r="29" spans="2:133" ht="11.25" customHeight="1">
      <c r="B29" s="680" t="s">
        <v>304</v>
      </c>
      <c r="C29" s="681"/>
      <c r="D29" s="681"/>
      <c r="E29" s="681"/>
      <c r="F29" s="681"/>
      <c r="G29" s="681"/>
      <c r="H29" s="681"/>
      <c r="I29" s="681"/>
      <c r="J29" s="681"/>
      <c r="K29" s="681"/>
      <c r="L29" s="681"/>
      <c r="M29" s="681"/>
      <c r="N29" s="681"/>
      <c r="O29" s="681"/>
      <c r="P29" s="681"/>
      <c r="Q29" s="682"/>
      <c r="R29" s="683">
        <v>166119</v>
      </c>
      <c r="S29" s="684"/>
      <c r="T29" s="684"/>
      <c r="U29" s="684"/>
      <c r="V29" s="684"/>
      <c r="W29" s="684"/>
      <c r="X29" s="684"/>
      <c r="Y29" s="685"/>
      <c r="Z29" s="686">
        <v>1.3</v>
      </c>
      <c r="AA29" s="686"/>
      <c r="AB29" s="686"/>
      <c r="AC29" s="686"/>
      <c r="AD29" s="687">
        <v>232</v>
      </c>
      <c r="AE29" s="687"/>
      <c r="AF29" s="687"/>
      <c r="AG29" s="687"/>
      <c r="AH29" s="687"/>
      <c r="AI29" s="687"/>
      <c r="AJ29" s="687"/>
      <c r="AK29" s="687"/>
      <c r="AL29" s="688">
        <v>0</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305</v>
      </c>
      <c r="CE29" s="724"/>
      <c r="CF29" s="698" t="s">
        <v>70</v>
      </c>
      <c r="CG29" s="699"/>
      <c r="CH29" s="699"/>
      <c r="CI29" s="699"/>
      <c r="CJ29" s="699"/>
      <c r="CK29" s="699"/>
      <c r="CL29" s="699"/>
      <c r="CM29" s="699"/>
      <c r="CN29" s="699"/>
      <c r="CO29" s="699"/>
      <c r="CP29" s="699"/>
      <c r="CQ29" s="700"/>
      <c r="CR29" s="683">
        <v>1380272</v>
      </c>
      <c r="CS29" s="720"/>
      <c r="CT29" s="720"/>
      <c r="CU29" s="720"/>
      <c r="CV29" s="720"/>
      <c r="CW29" s="720"/>
      <c r="CX29" s="720"/>
      <c r="CY29" s="721"/>
      <c r="CZ29" s="688">
        <v>11.3</v>
      </c>
      <c r="DA29" s="718"/>
      <c r="DB29" s="718"/>
      <c r="DC29" s="722"/>
      <c r="DD29" s="692">
        <v>1327841</v>
      </c>
      <c r="DE29" s="720"/>
      <c r="DF29" s="720"/>
      <c r="DG29" s="720"/>
      <c r="DH29" s="720"/>
      <c r="DI29" s="720"/>
      <c r="DJ29" s="720"/>
      <c r="DK29" s="721"/>
      <c r="DL29" s="692">
        <v>1327841</v>
      </c>
      <c r="DM29" s="720"/>
      <c r="DN29" s="720"/>
      <c r="DO29" s="720"/>
      <c r="DP29" s="720"/>
      <c r="DQ29" s="720"/>
      <c r="DR29" s="720"/>
      <c r="DS29" s="720"/>
      <c r="DT29" s="720"/>
      <c r="DU29" s="720"/>
      <c r="DV29" s="721"/>
      <c r="DW29" s="688">
        <v>17.399999999999999</v>
      </c>
      <c r="DX29" s="718"/>
      <c r="DY29" s="718"/>
      <c r="DZ29" s="718"/>
      <c r="EA29" s="718"/>
      <c r="EB29" s="718"/>
      <c r="EC29" s="719"/>
    </row>
    <row r="30" spans="2:133" ht="11.25" customHeight="1">
      <c r="B30" s="680" t="s">
        <v>306</v>
      </c>
      <c r="C30" s="681"/>
      <c r="D30" s="681"/>
      <c r="E30" s="681"/>
      <c r="F30" s="681"/>
      <c r="G30" s="681"/>
      <c r="H30" s="681"/>
      <c r="I30" s="681"/>
      <c r="J30" s="681"/>
      <c r="K30" s="681"/>
      <c r="L30" s="681"/>
      <c r="M30" s="681"/>
      <c r="N30" s="681"/>
      <c r="O30" s="681"/>
      <c r="P30" s="681"/>
      <c r="Q30" s="682"/>
      <c r="R30" s="683">
        <v>98675</v>
      </c>
      <c r="S30" s="684"/>
      <c r="T30" s="684"/>
      <c r="U30" s="684"/>
      <c r="V30" s="684"/>
      <c r="W30" s="684"/>
      <c r="X30" s="684"/>
      <c r="Y30" s="685"/>
      <c r="Z30" s="686">
        <v>0.8</v>
      </c>
      <c r="AA30" s="686"/>
      <c r="AB30" s="686"/>
      <c r="AC30" s="686"/>
      <c r="AD30" s="687" t="s">
        <v>128</v>
      </c>
      <c r="AE30" s="687"/>
      <c r="AF30" s="687"/>
      <c r="AG30" s="687"/>
      <c r="AH30" s="687"/>
      <c r="AI30" s="687"/>
      <c r="AJ30" s="687"/>
      <c r="AK30" s="687"/>
      <c r="AL30" s="688" t="s">
        <v>229</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307</v>
      </c>
      <c r="BH30" s="730"/>
      <c r="BI30" s="730"/>
      <c r="BJ30" s="730"/>
      <c r="BK30" s="730"/>
      <c r="BL30" s="730"/>
      <c r="BM30" s="730"/>
      <c r="BN30" s="730"/>
      <c r="BO30" s="730"/>
      <c r="BP30" s="730"/>
      <c r="BQ30" s="731"/>
      <c r="BR30" s="662" t="s">
        <v>308</v>
      </c>
      <c r="BS30" s="730"/>
      <c r="BT30" s="730"/>
      <c r="BU30" s="730"/>
      <c r="BV30" s="730"/>
      <c r="BW30" s="730"/>
      <c r="BX30" s="730"/>
      <c r="BY30" s="730"/>
      <c r="BZ30" s="730"/>
      <c r="CA30" s="730"/>
      <c r="CB30" s="731"/>
      <c r="CD30" s="725"/>
      <c r="CE30" s="726"/>
      <c r="CF30" s="698" t="s">
        <v>309</v>
      </c>
      <c r="CG30" s="699"/>
      <c r="CH30" s="699"/>
      <c r="CI30" s="699"/>
      <c r="CJ30" s="699"/>
      <c r="CK30" s="699"/>
      <c r="CL30" s="699"/>
      <c r="CM30" s="699"/>
      <c r="CN30" s="699"/>
      <c r="CO30" s="699"/>
      <c r="CP30" s="699"/>
      <c r="CQ30" s="700"/>
      <c r="CR30" s="683">
        <v>1230426</v>
      </c>
      <c r="CS30" s="684"/>
      <c r="CT30" s="684"/>
      <c r="CU30" s="684"/>
      <c r="CV30" s="684"/>
      <c r="CW30" s="684"/>
      <c r="CX30" s="684"/>
      <c r="CY30" s="685"/>
      <c r="CZ30" s="688">
        <v>10</v>
      </c>
      <c r="DA30" s="718"/>
      <c r="DB30" s="718"/>
      <c r="DC30" s="722"/>
      <c r="DD30" s="692">
        <v>1178493</v>
      </c>
      <c r="DE30" s="684"/>
      <c r="DF30" s="684"/>
      <c r="DG30" s="684"/>
      <c r="DH30" s="684"/>
      <c r="DI30" s="684"/>
      <c r="DJ30" s="684"/>
      <c r="DK30" s="685"/>
      <c r="DL30" s="692">
        <v>1178493</v>
      </c>
      <c r="DM30" s="684"/>
      <c r="DN30" s="684"/>
      <c r="DO30" s="684"/>
      <c r="DP30" s="684"/>
      <c r="DQ30" s="684"/>
      <c r="DR30" s="684"/>
      <c r="DS30" s="684"/>
      <c r="DT30" s="684"/>
      <c r="DU30" s="684"/>
      <c r="DV30" s="685"/>
      <c r="DW30" s="688">
        <v>15.4</v>
      </c>
      <c r="DX30" s="718"/>
      <c r="DY30" s="718"/>
      <c r="DZ30" s="718"/>
      <c r="EA30" s="718"/>
      <c r="EB30" s="718"/>
      <c r="EC30" s="719"/>
    </row>
    <row r="31" spans="2:133" ht="11.25" customHeight="1">
      <c r="B31" s="680" t="s">
        <v>310</v>
      </c>
      <c r="C31" s="681"/>
      <c r="D31" s="681"/>
      <c r="E31" s="681"/>
      <c r="F31" s="681"/>
      <c r="G31" s="681"/>
      <c r="H31" s="681"/>
      <c r="I31" s="681"/>
      <c r="J31" s="681"/>
      <c r="K31" s="681"/>
      <c r="L31" s="681"/>
      <c r="M31" s="681"/>
      <c r="N31" s="681"/>
      <c r="O31" s="681"/>
      <c r="P31" s="681"/>
      <c r="Q31" s="682"/>
      <c r="R31" s="683">
        <v>1137627</v>
      </c>
      <c r="S31" s="684"/>
      <c r="T31" s="684"/>
      <c r="U31" s="684"/>
      <c r="V31" s="684"/>
      <c r="W31" s="684"/>
      <c r="X31" s="684"/>
      <c r="Y31" s="685"/>
      <c r="Z31" s="686">
        <v>9</v>
      </c>
      <c r="AA31" s="686"/>
      <c r="AB31" s="686"/>
      <c r="AC31" s="686"/>
      <c r="AD31" s="687" t="s">
        <v>229</v>
      </c>
      <c r="AE31" s="687"/>
      <c r="AF31" s="687"/>
      <c r="AG31" s="687"/>
      <c r="AH31" s="687"/>
      <c r="AI31" s="687"/>
      <c r="AJ31" s="687"/>
      <c r="AK31" s="687"/>
      <c r="AL31" s="688" t="s">
        <v>128</v>
      </c>
      <c r="AM31" s="689"/>
      <c r="AN31" s="689"/>
      <c r="AO31" s="690"/>
      <c r="AP31" s="737" t="s">
        <v>311</v>
      </c>
      <c r="AQ31" s="738"/>
      <c r="AR31" s="738"/>
      <c r="AS31" s="738"/>
      <c r="AT31" s="743" t="s">
        <v>312</v>
      </c>
      <c r="AU31" s="231"/>
      <c r="AV31" s="231"/>
      <c r="AW31" s="231"/>
      <c r="AX31" s="669" t="s">
        <v>188</v>
      </c>
      <c r="AY31" s="670"/>
      <c r="AZ31" s="670"/>
      <c r="BA31" s="670"/>
      <c r="BB31" s="670"/>
      <c r="BC31" s="670"/>
      <c r="BD31" s="670"/>
      <c r="BE31" s="670"/>
      <c r="BF31" s="671"/>
      <c r="BG31" s="751">
        <v>99.1</v>
      </c>
      <c r="BH31" s="735"/>
      <c r="BI31" s="735"/>
      <c r="BJ31" s="735"/>
      <c r="BK31" s="735"/>
      <c r="BL31" s="735"/>
      <c r="BM31" s="678">
        <v>94</v>
      </c>
      <c r="BN31" s="735"/>
      <c r="BO31" s="735"/>
      <c r="BP31" s="735"/>
      <c r="BQ31" s="736"/>
      <c r="BR31" s="751">
        <v>98.9</v>
      </c>
      <c r="BS31" s="735"/>
      <c r="BT31" s="735"/>
      <c r="BU31" s="735"/>
      <c r="BV31" s="735"/>
      <c r="BW31" s="735"/>
      <c r="BX31" s="678">
        <v>93.4</v>
      </c>
      <c r="BY31" s="735"/>
      <c r="BZ31" s="735"/>
      <c r="CA31" s="735"/>
      <c r="CB31" s="736"/>
      <c r="CD31" s="725"/>
      <c r="CE31" s="726"/>
      <c r="CF31" s="698" t="s">
        <v>313</v>
      </c>
      <c r="CG31" s="699"/>
      <c r="CH31" s="699"/>
      <c r="CI31" s="699"/>
      <c r="CJ31" s="699"/>
      <c r="CK31" s="699"/>
      <c r="CL31" s="699"/>
      <c r="CM31" s="699"/>
      <c r="CN31" s="699"/>
      <c r="CO31" s="699"/>
      <c r="CP31" s="699"/>
      <c r="CQ31" s="700"/>
      <c r="CR31" s="683">
        <v>149846</v>
      </c>
      <c r="CS31" s="720"/>
      <c r="CT31" s="720"/>
      <c r="CU31" s="720"/>
      <c r="CV31" s="720"/>
      <c r="CW31" s="720"/>
      <c r="CX31" s="720"/>
      <c r="CY31" s="721"/>
      <c r="CZ31" s="688">
        <v>1.2</v>
      </c>
      <c r="DA31" s="718"/>
      <c r="DB31" s="718"/>
      <c r="DC31" s="722"/>
      <c r="DD31" s="692">
        <v>149348</v>
      </c>
      <c r="DE31" s="720"/>
      <c r="DF31" s="720"/>
      <c r="DG31" s="720"/>
      <c r="DH31" s="720"/>
      <c r="DI31" s="720"/>
      <c r="DJ31" s="720"/>
      <c r="DK31" s="721"/>
      <c r="DL31" s="692">
        <v>149348</v>
      </c>
      <c r="DM31" s="720"/>
      <c r="DN31" s="720"/>
      <c r="DO31" s="720"/>
      <c r="DP31" s="720"/>
      <c r="DQ31" s="720"/>
      <c r="DR31" s="720"/>
      <c r="DS31" s="720"/>
      <c r="DT31" s="720"/>
      <c r="DU31" s="720"/>
      <c r="DV31" s="721"/>
      <c r="DW31" s="688">
        <v>2</v>
      </c>
      <c r="DX31" s="718"/>
      <c r="DY31" s="718"/>
      <c r="DZ31" s="718"/>
      <c r="EA31" s="718"/>
      <c r="EB31" s="718"/>
      <c r="EC31" s="719"/>
    </row>
    <row r="32" spans="2:133" ht="11.25" customHeight="1">
      <c r="B32" s="746" t="s">
        <v>314</v>
      </c>
      <c r="C32" s="747"/>
      <c r="D32" s="747"/>
      <c r="E32" s="747"/>
      <c r="F32" s="747"/>
      <c r="G32" s="747"/>
      <c r="H32" s="747"/>
      <c r="I32" s="747"/>
      <c r="J32" s="747"/>
      <c r="K32" s="747"/>
      <c r="L32" s="747"/>
      <c r="M32" s="747"/>
      <c r="N32" s="747"/>
      <c r="O32" s="747"/>
      <c r="P32" s="747"/>
      <c r="Q32" s="748"/>
      <c r="R32" s="683">
        <v>15386</v>
      </c>
      <c r="S32" s="684"/>
      <c r="T32" s="684"/>
      <c r="U32" s="684"/>
      <c r="V32" s="684"/>
      <c r="W32" s="684"/>
      <c r="X32" s="684"/>
      <c r="Y32" s="685"/>
      <c r="Z32" s="686">
        <v>0.1</v>
      </c>
      <c r="AA32" s="686"/>
      <c r="AB32" s="686"/>
      <c r="AC32" s="686"/>
      <c r="AD32" s="687">
        <v>15386</v>
      </c>
      <c r="AE32" s="687"/>
      <c r="AF32" s="687"/>
      <c r="AG32" s="687"/>
      <c r="AH32" s="687"/>
      <c r="AI32" s="687"/>
      <c r="AJ32" s="687"/>
      <c r="AK32" s="687"/>
      <c r="AL32" s="688">
        <v>0.2</v>
      </c>
      <c r="AM32" s="689"/>
      <c r="AN32" s="689"/>
      <c r="AO32" s="690"/>
      <c r="AP32" s="739"/>
      <c r="AQ32" s="740"/>
      <c r="AR32" s="740"/>
      <c r="AS32" s="740"/>
      <c r="AT32" s="744"/>
      <c r="AU32" s="230" t="s">
        <v>315</v>
      </c>
      <c r="AV32" s="230"/>
      <c r="AW32" s="230"/>
      <c r="AX32" s="680" t="s">
        <v>316</v>
      </c>
      <c r="AY32" s="681"/>
      <c r="AZ32" s="681"/>
      <c r="BA32" s="681"/>
      <c r="BB32" s="681"/>
      <c r="BC32" s="681"/>
      <c r="BD32" s="681"/>
      <c r="BE32" s="681"/>
      <c r="BF32" s="682"/>
      <c r="BG32" s="752">
        <v>99</v>
      </c>
      <c r="BH32" s="720"/>
      <c r="BI32" s="720"/>
      <c r="BJ32" s="720"/>
      <c r="BK32" s="720"/>
      <c r="BL32" s="720"/>
      <c r="BM32" s="689">
        <v>94</v>
      </c>
      <c r="BN32" s="749"/>
      <c r="BO32" s="749"/>
      <c r="BP32" s="749"/>
      <c r="BQ32" s="750"/>
      <c r="BR32" s="752">
        <v>98.6</v>
      </c>
      <c r="BS32" s="720"/>
      <c r="BT32" s="720"/>
      <c r="BU32" s="720"/>
      <c r="BV32" s="720"/>
      <c r="BW32" s="720"/>
      <c r="BX32" s="689">
        <v>93.3</v>
      </c>
      <c r="BY32" s="749"/>
      <c r="BZ32" s="749"/>
      <c r="CA32" s="749"/>
      <c r="CB32" s="750"/>
      <c r="CD32" s="727"/>
      <c r="CE32" s="728"/>
      <c r="CF32" s="698" t="s">
        <v>317</v>
      </c>
      <c r="CG32" s="699"/>
      <c r="CH32" s="699"/>
      <c r="CI32" s="699"/>
      <c r="CJ32" s="699"/>
      <c r="CK32" s="699"/>
      <c r="CL32" s="699"/>
      <c r="CM32" s="699"/>
      <c r="CN32" s="699"/>
      <c r="CO32" s="699"/>
      <c r="CP32" s="699"/>
      <c r="CQ32" s="700"/>
      <c r="CR32" s="683">
        <v>58</v>
      </c>
      <c r="CS32" s="684"/>
      <c r="CT32" s="684"/>
      <c r="CU32" s="684"/>
      <c r="CV32" s="684"/>
      <c r="CW32" s="684"/>
      <c r="CX32" s="684"/>
      <c r="CY32" s="685"/>
      <c r="CZ32" s="688">
        <v>0</v>
      </c>
      <c r="DA32" s="718"/>
      <c r="DB32" s="718"/>
      <c r="DC32" s="722"/>
      <c r="DD32" s="692">
        <v>58</v>
      </c>
      <c r="DE32" s="684"/>
      <c r="DF32" s="684"/>
      <c r="DG32" s="684"/>
      <c r="DH32" s="684"/>
      <c r="DI32" s="684"/>
      <c r="DJ32" s="684"/>
      <c r="DK32" s="685"/>
      <c r="DL32" s="692">
        <v>58</v>
      </c>
      <c r="DM32" s="684"/>
      <c r="DN32" s="684"/>
      <c r="DO32" s="684"/>
      <c r="DP32" s="684"/>
      <c r="DQ32" s="684"/>
      <c r="DR32" s="684"/>
      <c r="DS32" s="684"/>
      <c r="DT32" s="684"/>
      <c r="DU32" s="684"/>
      <c r="DV32" s="685"/>
      <c r="DW32" s="688">
        <v>0</v>
      </c>
      <c r="DX32" s="718"/>
      <c r="DY32" s="718"/>
      <c r="DZ32" s="718"/>
      <c r="EA32" s="718"/>
      <c r="EB32" s="718"/>
      <c r="EC32" s="719"/>
    </row>
    <row r="33" spans="2:133" ht="11.25" customHeight="1">
      <c r="B33" s="680" t="s">
        <v>318</v>
      </c>
      <c r="C33" s="681"/>
      <c r="D33" s="681"/>
      <c r="E33" s="681"/>
      <c r="F33" s="681"/>
      <c r="G33" s="681"/>
      <c r="H33" s="681"/>
      <c r="I33" s="681"/>
      <c r="J33" s="681"/>
      <c r="K33" s="681"/>
      <c r="L33" s="681"/>
      <c r="M33" s="681"/>
      <c r="N33" s="681"/>
      <c r="O33" s="681"/>
      <c r="P33" s="681"/>
      <c r="Q33" s="682"/>
      <c r="R33" s="683">
        <v>1444994</v>
      </c>
      <c r="S33" s="684"/>
      <c r="T33" s="684"/>
      <c r="U33" s="684"/>
      <c r="V33" s="684"/>
      <c r="W33" s="684"/>
      <c r="X33" s="684"/>
      <c r="Y33" s="685"/>
      <c r="Z33" s="686">
        <v>11.5</v>
      </c>
      <c r="AA33" s="686"/>
      <c r="AB33" s="686"/>
      <c r="AC33" s="686"/>
      <c r="AD33" s="687" t="s">
        <v>128</v>
      </c>
      <c r="AE33" s="687"/>
      <c r="AF33" s="687"/>
      <c r="AG33" s="687"/>
      <c r="AH33" s="687"/>
      <c r="AI33" s="687"/>
      <c r="AJ33" s="687"/>
      <c r="AK33" s="687"/>
      <c r="AL33" s="688" t="s">
        <v>229</v>
      </c>
      <c r="AM33" s="689"/>
      <c r="AN33" s="689"/>
      <c r="AO33" s="690"/>
      <c r="AP33" s="741"/>
      <c r="AQ33" s="742"/>
      <c r="AR33" s="742"/>
      <c r="AS33" s="742"/>
      <c r="AT33" s="745"/>
      <c r="AU33" s="232"/>
      <c r="AV33" s="232"/>
      <c r="AW33" s="232"/>
      <c r="AX33" s="732" t="s">
        <v>319</v>
      </c>
      <c r="AY33" s="733"/>
      <c r="AZ33" s="733"/>
      <c r="BA33" s="733"/>
      <c r="BB33" s="733"/>
      <c r="BC33" s="733"/>
      <c r="BD33" s="733"/>
      <c r="BE33" s="733"/>
      <c r="BF33" s="734"/>
      <c r="BG33" s="753">
        <v>99.1</v>
      </c>
      <c r="BH33" s="754"/>
      <c r="BI33" s="754"/>
      <c r="BJ33" s="754"/>
      <c r="BK33" s="754"/>
      <c r="BL33" s="754"/>
      <c r="BM33" s="755">
        <v>93.1</v>
      </c>
      <c r="BN33" s="754"/>
      <c r="BO33" s="754"/>
      <c r="BP33" s="754"/>
      <c r="BQ33" s="756"/>
      <c r="BR33" s="753">
        <v>98.9</v>
      </c>
      <c r="BS33" s="754"/>
      <c r="BT33" s="754"/>
      <c r="BU33" s="754"/>
      <c r="BV33" s="754"/>
      <c r="BW33" s="754"/>
      <c r="BX33" s="755">
        <v>92.5</v>
      </c>
      <c r="BY33" s="754"/>
      <c r="BZ33" s="754"/>
      <c r="CA33" s="754"/>
      <c r="CB33" s="756"/>
      <c r="CD33" s="698" t="s">
        <v>320</v>
      </c>
      <c r="CE33" s="699"/>
      <c r="CF33" s="699"/>
      <c r="CG33" s="699"/>
      <c r="CH33" s="699"/>
      <c r="CI33" s="699"/>
      <c r="CJ33" s="699"/>
      <c r="CK33" s="699"/>
      <c r="CL33" s="699"/>
      <c r="CM33" s="699"/>
      <c r="CN33" s="699"/>
      <c r="CO33" s="699"/>
      <c r="CP33" s="699"/>
      <c r="CQ33" s="700"/>
      <c r="CR33" s="683">
        <v>5853629</v>
      </c>
      <c r="CS33" s="720"/>
      <c r="CT33" s="720"/>
      <c r="CU33" s="720"/>
      <c r="CV33" s="720"/>
      <c r="CW33" s="720"/>
      <c r="CX33" s="720"/>
      <c r="CY33" s="721"/>
      <c r="CZ33" s="688">
        <v>47.7</v>
      </c>
      <c r="DA33" s="718"/>
      <c r="DB33" s="718"/>
      <c r="DC33" s="722"/>
      <c r="DD33" s="692">
        <v>4485193</v>
      </c>
      <c r="DE33" s="720"/>
      <c r="DF33" s="720"/>
      <c r="DG33" s="720"/>
      <c r="DH33" s="720"/>
      <c r="DI33" s="720"/>
      <c r="DJ33" s="720"/>
      <c r="DK33" s="721"/>
      <c r="DL33" s="692">
        <v>3619292</v>
      </c>
      <c r="DM33" s="720"/>
      <c r="DN33" s="720"/>
      <c r="DO33" s="720"/>
      <c r="DP33" s="720"/>
      <c r="DQ33" s="720"/>
      <c r="DR33" s="720"/>
      <c r="DS33" s="720"/>
      <c r="DT33" s="720"/>
      <c r="DU33" s="720"/>
      <c r="DV33" s="721"/>
      <c r="DW33" s="688">
        <v>47.3</v>
      </c>
      <c r="DX33" s="718"/>
      <c r="DY33" s="718"/>
      <c r="DZ33" s="718"/>
      <c r="EA33" s="718"/>
      <c r="EB33" s="718"/>
      <c r="EC33" s="719"/>
    </row>
    <row r="34" spans="2:133" ht="11.25" customHeight="1">
      <c r="B34" s="680" t="s">
        <v>321</v>
      </c>
      <c r="C34" s="681"/>
      <c r="D34" s="681"/>
      <c r="E34" s="681"/>
      <c r="F34" s="681"/>
      <c r="G34" s="681"/>
      <c r="H34" s="681"/>
      <c r="I34" s="681"/>
      <c r="J34" s="681"/>
      <c r="K34" s="681"/>
      <c r="L34" s="681"/>
      <c r="M34" s="681"/>
      <c r="N34" s="681"/>
      <c r="O34" s="681"/>
      <c r="P34" s="681"/>
      <c r="Q34" s="682"/>
      <c r="R34" s="683">
        <v>58395</v>
      </c>
      <c r="S34" s="684"/>
      <c r="T34" s="684"/>
      <c r="U34" s="684"/>
      <c r="V34" s="684"/>
      <c r="W34" s="684"/>
      <c r="X34" s="684"/>
      <c r="Y34" s="685"/>
      <c r="Z34" s="686">
        <v>0.5</v>
      </c>
      <c r="AA34" s="686"/>
      <c r="AB34" s="686"/>
      <c r="AC34" s="686"/>
      <c r="AD34" s="687">
        <v>3326</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1889005</v>
      </c>
      <c r="CS34" s="684"/>
      <c r="CT34" s="684"/>
      <c r="CU34" s="684"/>
      <c r="CV34" s="684"/>
      <c r="CW34" s="684"/>
      <c r="CX34" s="684"/>
      <c r="CY34" s="685"/>
      <c r="CZ34" s="688">
        <v>15.4</v>
      </c>
      <c r="DA34" s="718"/>
      <c r="DB34" s="718"/>
      <c r="DC34" s="722"/>
      <c r="DD34" s="692">
        <v>1368084</v>
      </c>
      <c r="DE34" s="684"/>
      <c r="DF34" s="684"/>
      <c r="DG34" s="684"/>
      <c r="DH34" s="684"/>
      <c r="DI34" s="684"/>
      <c r="DJ34" s="684"/>
      <c r="DK34" s="685"/>
      <c r="DL34" s="692">
        <v>1278700</v>
      </c>
      <c r="DM34" s="684"/>
      <c r="DN34" s="684"/>
      <c r="DO34" s="684"/>
      <c r="DP34" s="684"/>
      <c r="DQ34" s="684"/>
      <c r="DR34" s="684"/>
      <c r="DS34" s="684"/>
      <c r="DT34" s="684"/>
      <c r="DU34" s="684"/>
      <c r="DV34" s="685"/>
      <c r="DW34" s="688">
        <v>16.7</v>
      </c>
      <c r="DX34" s="718"/>
      <c r="DY34" s="718"/>
      <c r="DZ34" s="718"/>
      <c r="EA34" s="718"/>
      <c r="EB34" s="718"/>
      <c r="EC34" s="719"/>
    </row>
    <row r="35" spans="2:133" ht="11.25" customHeight="1">
      <c r="B35" s="680" t="s">
        <v>323</v>
      </c>
      <c r="C35" s="681"/>
      <c r="D35" s="681"/>
      <c r="E35" s="681"/>
      <c r="F35" s="681"/>
      <c r="G35" s="681"/>
      <c r="H35" s="681"/>
      <c r="I35" s="681"/>
      <c r="J35" s="681"/>
      <c r="K35" s="681"/>
      <c r="L35" s="681"/>
      <c r="M35" s="681"/>
      <c r="N35" s="681"/>
      <c r="O35" s="681"/>
      <c r="P35" s="681"/>
      <c r="Q35" s="682"/>
      <c r="R35" s="683">
        <v>239606</v>
      </c>
      <c r="S35" s="684"/>
      <c r="T35" s="684"/>
      <c r="U35" s="684"/>
      <c r="V35" s="684"/>
      <c r="W35" s="684"/>
      <c r="X35" s="684"/>
      <c r="Y35" s="685"/>
      <c r="Z35" s="686">
        <v>1.9</v>
      </c>
      <c r="AA35" s="686"/>
      <c r="AB35" s="686"/>
      <c r="AC35" s="686"/>
      <c r="AD35" s="687" t="s">
        <v>229</v>
      </c>
      <c r="AE35" s="687"/>
      <c r="AF35" s="687"/>
      <c r="AG35" s="687"/>
      <c r="AH35" s="687"/>
      <c r="AI35" s="687"/>
      <c r="AJ35" s="687"/>
      <c r="AK35" s="687"/>
      <c r="AL35" s="688" t="s">
        <v>229</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75269</v>
      </c>
      <c r="CS35" s="720"/>
      <c r="CT35" s="720"/>
      <c r="CU35" s="720"/>
      <c r="CV35" s="720"/>
      <c r="CW35" s="720"/>
      <c r="CX35" s="720"/>
      <c r="CY35" s="721"/>
      <c r="CZ35" s="688">
        <v>0.6</v>
      </c>
      <c r="DA35" s="718"/>
      <c r="DB35" s="718"/>
      <c r="DC35" s="722"/>
      <c r="DD35" s="692">
        <v>44478</v>
      </c>
      <c r="DE35" s="720"/>
      <c r="DF35" s="720"/>
      <c r="DG35" s="720"/>
      <c r="DH35" s="720"/>
      <c r="DI35" s="720"/>
      <c r="DJ35" s="720"/>
      <c r="DK35" s="721"/>
      <c r="DL35" s="692">
        <v>30962</v>
      </c>
      <c r="DM35" s="720"/>
      <c r="DN35" s="720"/>
      <c r="DO35" s="720"/>
      <c r="DP35" s="720"/>
      <c r="DQ35" s="720"/>
      <c r="DR35" s="720"/>
      <c r="DS35" s="720"/>
      <c r="DT35" s="720"/>
      <c r="DU35" s="720"/>
      <c r="DV35" s="721"/>
      <c r="DW35" s="688">
        <v>0.4</v>
      </c>
      <c r="DX35" s="718"/>
      <c r="DY35" s="718"/>
      <c r="DZ35" s="718"/>
      <c r="EA35" s="718"/>
      <c r="EB35" s="718"/>
      <c r="EC35" s="719"/>
    </row>
    <row r="36" spans="2:133" ht="11.25" customHeight="1">
      <c r="B36" s="680" t="s">
        <v>327</v>
      </c>
      <c r="C36" s="681"/>
      <c r="D36" s="681"/>
      <c r="E36" s="681"/>
      <c r="F36" s="681"/>
      <c r="G36" s="681"/>
      <c r="H36" s="681"/>
      <c r="I36" s="681"/>
      <c r="J36" s="681"/>
      <c r="K36" s="681"/>
      <c r="L36" s="681"/>
      <c r="M36" s="681"/>
      <c r="N36" s="681"/>
      <c r="O36" s="681"/>
      <c r="P36" s="681"/>
      <c r="Q36" s="682"/>
      <c r="R36" s="683">
        <v>503369</v>
      </c>
      <c r="S36" s="684"/>
      <c r="T36" s="684"/>
      <c r="U36" s="684"/>
      <c r="V36" s="684"/>
      <c r="W36" s="684"/>
      <c r="X36" s="684"/>
      <c r="Y36" s="685"/>
      <c r="Z36" s="686">
        <v>4</v>
      </c>
      <c r="AA36" s="686"/>
      <c r="AB36" s="686"/>
      <c r="AC36" s="686"/>
      <c r="AD36" s="687" t="s">
        <v>229</v>
      </c>
      <c r="AE36" s="687"/>
      <c r="AF36" s="687"/>
      <c r="AG36" s="687"/>
      <c r="AH36" s="687"/>
      <c r="AI36" s="687"/>
      <c r="AJ36" s="687"/>
      <c r="AK36" s="687"/>
      <c r="AL36" s="688" t="s">
        <v>229</v>
      </c>
      <c r="AM36" s="689"/>
      <c r="AN36" s="689"/>
      <c r="AO36" s="690"/>
      <c r="AP36" s="235"/>
      <c r="AQ36" s="757" t="s">
        <v>328</v>
      </c>
      <c r="AR36" s="758"/>
      <c r="AS36" s="758"/>
      <c r="AT36" s="758"/>
      <c r="AU36" s="758"/>
      <c r="AV36" s="758"/>
      <c r="AW36" s="758"/>
      <c r="AX36" s="758"/>
      <c r="AY36" s="759"/>
      <c r="AZ36" s="672">
        <v>2010570</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169560</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2533576</v>
      </c>
      <c r="CS36" s="684"/>
      <c r="CT36" s="684"/>
      <c r="CU36" s="684"/>
      <c r="CV36" s="684"/>
      <c r="CW36" s="684"/>
      <c r="CX36" s="684"/>
      <c r="CY36" s="685"/>
      <c r="CZ36" s="688">
        <v>20.7</v>
      </c>
      <c r="DA36" s="718"/>
      <c r="DB36" s="718"/>
      <c r="DC36" s="722"/>
      <c r="DD36" s="692">
        <v>2075615</v>
      </c>
      <c r="DE36" s="684"/>
      <c r="DF36" s="684"/>
      <c r="DG36" s="684"/>
      <c r="DH36" s="684"/>
      <c r="DI36" s="684"/>
      <c r="DJ36" s="684"/>
      <c r="DK36" s="685"/>
      <c r="DL36" s="692">
        <v>1468307</v>
      </c>
      <c r="DM36" s="684"/>
      <c r="DN36" s="684"/>
      <c r="DO36" s="684"/>
      <c r="DP36" s="684"/>
      <c r="DQ36" s="684"/>
      <c r="DR36" s="684"/>
      <c r="DS36" s="684"/>
      <c r="DT36" s="684"/>
      <c r="DU36" s="684"/>
      <c r="DV36" s="685"/>
      <c r="DW36" s="688">
        <v>19.2</v>
      </c>
      <c r="DX36" s="718"/>
      <c r="DY36" s="718"/>
      <c r="DZ36" s="718"/>
      <c r="EA36" s="718"/>
      <c r="EB36" s="718"/>
      <c r="EC36" s="719"/>
    </row>
    <row r="37" spans="2:133" ht="11.25" customHeight="1">
      <c r="B37" s="680" t="s">
        <v>331</v>
      </c>
      <c r="C37" s="681"/>
      <c r="D37" s="681"/>
      <c r="E37" s="681"/>
      <c r="F37" s="681"/>
      <c r="G37" s="681"/>
      <c r="H37" s="681"/>
      <c r="I37" s="681"/>
      <c r="J37" s="681"/>
      <c r="K37" s="681"/>
      <c r="L37" s="681"/>
      <c r="M37" s="681"/>
      <c r="N37" s="681"/>
      <c r="O37" s="681"/>
      <c r="P37" s="681"/>
      <c r="Q37" s="682"/>
      <c r="R37" s="683">
        <v>266017</v>
      </c>
      <c r="S37" s="684"/>
      <c r="T37" s="684"/>
      <c r="U37" s="684"/>
      <c r="V37" s="684"/>
      <c r="W37" s="684"/>
      <c r="X37" s="684"/>
      <c r="Y37" s="685"/>
      <c r="Z37" s="686">
        <v>2.1</v>
      </c>
      <c r="AA37" s="686"/>
      <c r="AB37" s="686"/>
      <c r="AC37" s="686"/>
      <c r="AD37" s="687" t="s">
        <v>128</v>
      </c>
      <c r="AE37" s="687"/>
      <c r="AF37" s="687"/>
      <c r="AG37" s="687"/>
      <c r="AH37" s="687"/>
      <c r="AI37" s="687"/>
      <c r="AJ37" s="687"/>
      <c r="AK37" s="687"/>
      <c r="AL37" s="688" t="s">
        <v>128</v>
      </c>
      <c r="AM37" s="689"/>
      <c r="AN37" s="689"/>
      <c r="AO37" s="690"/>
      <c r="AQ37" s="761" t="s">
        <v>332</v>
      </c>
      <c r="AR37" s="762"/>
      <c r="AS37" s="762"/>
      <c r="AT37" s="762"/>
      <c r="AU37" s="762"/>
      <c r="AV37" s="762"/>
      <c r="AW37" s="762"/>
      <c r="AX37" s="762"/>
      <c r="AY37" s="763"/>
      <c r="AZ37" s="683">
        <v>836755</v>
      </c>
      <c r="BA37" s="684"/>
      <c r="BB37" s="684"/>
      <c r="BC37" s="684"/>
      <c r="BD37" s="720"/>
      <c r="BE37" s="720"/>
      <c r="BF37" s="750"/>
      <c r="BG37" s="698" t="s">
        <v>333</v>
      </c>
      <c r="BH37" s="699"/>
      <c r="BI37" s="699"/>
      <c r="BJ37" s="699"/>
      <c r="BK37" s="699"/>
      <c r="BL37" s="699"/>
      <c r="BM37" s="699"/>
      <c r="BN37" s="699"/>
      <c r="BO37" s="699"/>
      <c r="BP37" s="699"/>
      <c r="BQ37" s="699"/>
      <c r="BR37" s="699"/>
      <c r="BS37" s="699"/>
      <c r="BT37" s="699"/>
      <c r="BU37" s="700"/>
      <c r="BV37" s="683">
        <v>147372</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877833</v>
      </c>
      <c r="CS37" s="720"/>
      <c r="CT37" s="720"/>
      <c r="CU37" s="720"/>
      <c r="CV37" s="720"/>
      <c r="CW37" s="720"/>
      <c r="CX37" s="720"/>
      <c r="CY37" s="721"/>
      <c r="CZ37" s="688">
        <v>7.2</v>
      </c>
      <c r="DA37" s="718"/>
      <c r="DB37" s="718"/>
      <c r="DC37" s="722"/>
      <c r="DD37" s="692">
        <v>877833</v>
      </c>
      <c r="DE37" s="720"/>
      <c r="DF37" s="720"/>
      <c r="DG37" s="720"/>
      <c r="DH37" s="720"/>
      <c r="DI37" s="720"/>
      <c r="DJ37" s="720"/>
      <c r="DK37" s="721"/>
      <c r="DL37" s="692">
        <v>657785</v>
      </c>
      <c r="DM37" s="720"/>
      <c r="DN37" s="720"/>
      <c r="DO37" s="720"/>
      <c r="DP37" s="720"/>
      <c r="DQ37" s="720"/>
      <c r="DR37" s="720"/>
      <c r="DS37" s="720"/>
      <c r="DT37" s="720"/>
      <c r="DU37" s="720"/>
      <c r="DV37" s="721"/>
      <c r="DW37" s="688">
        <v>8.6</v>
      </c>
      <c r="DX37" s="718"/>
      <c r="DY37" s="718"/>
      <c r="DZ37" s="718"/>
      <c r="EA37" s="718"/>
      <c r="EB37" s="718"/>
      <c r="EC37" s="719"/>
    </row>
    <row r="38" spans="2:133" ht="11.25" customHeight="1">
      <c r="B38" s="680" t="s">
        <v>335</v>
      </c>
      <c r="C38" s="681"/>
      <c r="D38" s="681"/>
      <c r="E38" s="681"/>
      <c r="F38" s="681"/>
      <c r="G38" s="681"/>
      <c r="H38" s="681"/>
      <c r="I38" s="681"/>
      <c r="J38" s="681"/>
      <c r="K38" s="681"/>
      <c r="L38" s="681"/>
      <c r="M38" s="681"/>
      <c r="N38" s="681"/>
      <c r="O38" s="681"/>
      <c r="P38" s="681"/>
      <c r="Q38" s="682"/>
      <c r="R38" s="683">
        <v>181299</v>
      </c>
      <c r="S38" s="684"/>
      <c r="T38" s="684"/>
      <c r="U38" s="684"/>
      <c r="V38" s="684"/>
      <c r="W38" s="684"/>
      <c r="X38" s="684"/>
      <c r="Y38" s="685"/>
      <c r="Z38" s="686">
        <v>1.4</v>
      </c>
      <c r="AA38" s="686"/>
      <c r="AB38" s="686"/>
      <c r="AC38" s="686"/>
      <c r="AD38" s="687">
        <v>96</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125748</v>
      </c>
      <c r="BA38" s="684"/>
      <c r="BB38" s="684"/>
      <c r="BC38" s="684"/>
      <c r="BD38" s="720"/>
      <c r="BE38" s="720"/>
      <c r="BF38" s="750"/>
      <c r="BG38" s="698" t="s">
        <v>337</v>
      </c>
      <c r="BH38" s="699"/>
      <c r="BI38" s="699"/>
      <c r="BJ38" s="699"/>
      <c r="BK38" s="699"/>
      <c r="BL38" s="699"/>
      <c r="BM38" s="699"/>
      <c r="BN38" s="699"/>
      <c r="BO38" s="699"/>
      <c r="BP38" s="699"/>
      <c r="BQ38" s="699"/>
      <c r="BR38" s="699"/>
      <c r="BS38" s="699"/>
      <c r="BT38" s="699"/>
      <c r="BU38" s="700"/>
      <c r="BV38" s="683">
        <v>3869</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1048067</v>
      </c>
      <c r="CS38" s="684"/>
      <c r="CT38" s="684"/>
      <c r="CU38" s="684"/>
      <c r="CV38" s="684"/>
      <c r="CW38" s="684"/>
      <c r="CX38" s="684"/>
      <c r="CY38" s="685"/>
      <c r="CZ38" s="688">
        <v>8.5</v>
      </c>
      <c r="DA38" s="718"/>
      <c r="DB38" s="718"/>
      <c r="DC38" s="722"/>
      <c r="DD38" s="692">
        <v>856684</v>
      </c>
      <c r="DE38" s="684"/>
      <c r="DF38" s="684"/>
      <c r="DG38" s="684"/>
      <c r="DH38" s="684"/>
      <c r="DI38" s="684"/>
      <c r="DJ38" s="684"/>
      <c r="DK38" s="685"/>
      <c r="DL38" s="692">
        <v>841323</v>
      </c>
      <c r="DM38" s="684"/>
      <c r="DN38" s="684"/>
      <c r="DO38" s="684"/>
      <c r="DP38" s="684"/>
      <c r="DQ38" s="684"/>
      <c r="DR38" s="684"/>
      <c r="DS38" s="684"/>
      <c r="DT38" s="684"/>
      <c r="DU38" s="684"/>
      <c r="DV38" s="685"/>
      <c r="DW38" s="688">
        <v>11</v>
      </c>
      <c r="DX38" s="718"/>
      <c r="DY38" s="718"/>
      <c r="DZ38" s="718"/>
      <c r="EA38" s="718"/>
      <c r="EB38" s="718"/>
      <c r="EC38" s="719"/>
    </row>
    <row r="39" spans="2:133" ht="11.25" customHeight="1">
      <c r="B39" s="680" t="s">
        <v>339</v>
      </c>
      <c r="C39" s="681"/>
      <c r="D39" s="681"/>
      <c r="E39" s="681"/>
      <c r="F39" s="681"/>
      <c r="G39" s="681"/>
      <c r="H39" s="681"/>
      <c r="I39" s="681"/>
      <c r="J39" s="681"/>
      <c r="K39" s="681"/>
      <c r="L39" s="681"/>
      <c r="M39" s="681"/>
      <c r="N39" s="681"/>
      <c r="O39" s="681"/>
      <c r="P39" s="681"/>
      <c r="Q39" s="682"/>
      <c r="R39" s="683">
        <v>571650</v>
      </c>
      <c r="S39" s="684"/>
      <c r="T39" s="684"/>
      <c r="U39" s="684"/>
      <c r="V39" s="684"/>
      <c r="W39" s="684"/>
      <c r="X39" s="684"/>
      <c r="Y39" s="685"/>
      <c r="Z39" s="686">
        <v>4.5</v>
      </c>
      <c r="AA39" s="686"/>
      <c r="AB39" s="686"/>
      <c r="AC39" s="686"/>
      <c r="AD39" s="687" t="s">
        <v>128</v>
      </c>
      <c r="AE39" s="687"/>
      <c r="AF39" s="687"/>
      <c r="AG39" s="687"/>
      <c r="AH39" s="687"/>
      <c r="AI39" s="687"/>
      <c r="AJ39" s="687"/>
      <c r="AK39" s="687"/>
      <c r="AL39" s="688" t="s">
        <v>128</v>
      </c>
      <c r="AM39" s="689"/>
      <c r="AN39" s="689"/>
      <c r="AO39" s="690"/>
      <c r="AQ39" s="761" t="s">
        <v>340</v>
      </c>
      <c r="AR39" s="762"/>
      <c r="AS39" s="762"/>
      <c r="AT39" s="762"/>
      <c r="AU39" s="762"/>
      <c r="AV39" s="762"/>
      <c r="AW39" s="762"/>
      <c r="AX39" s="762"/>
      <c r="AY39" s="763"/>
      <c r="AZ39" s="683" t="s">
        <v>229</v>
      </c>
      <c r="BA39" s="684"/>
      <c r="BB39" s="684"/>
      <c r="BC39" s="684"/>
      <c r="BD39" s="720"/>
      <c r="BE39" s="720"/>
      <c r="BF39" s="750"/>
      <c r="BG39" s="698" t="s">
        <v>341</v>
      </c>
      <c r="BH39" s="699"/>
      <c r="BI39" s="699"/>
      <c r="BJ39" s="699"/>
      <c r="BK39" s="699"/>
      <c r="BL39" s="699"/>
      <c r="BM39" s="699"/>
      <c r="BN39" s="699"/>
      <c r="BO39" s="699"/>
      <c r="BP39" s="699"/>
      <c r="BQ39" s="699"/>
      <c r="BR39" s="699"/>
      <c r="BS39" s="699"/>
      <c r="BT39" s="699"/>
      <c r="BU39" s="700"/>
      <c r="BV39" s="683">
        <v>6588</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297684</v>
      </c>
      <c r="CS39" s="720"/>
      <c r="CT39" s="720"/>
      <c r="CU39" s="720"/>
      <c r="CV39" s="720"/>
      <c r="CW39" s="720"/>
      <c r="CX39" s="720"/>
      <c r="CY39" s="721"/>
      <c r="CZ39" s="688">
        <v>2.4</v>
      </c>
      <c r="DA39" s="718"/>
      <c r="DB39" s="718"/>
      <c r="DC39" s="722"/>
      <c r="DD39" s="692">
        <v>140332</v>
      </c>
      <c r="DE39" s="720"/>
      <c r="DF39" s="720"/>
      <c r="DG39" s="720"/>
      <c r="DH39" s="720"/>
      <c r="DI39" s="720"/>
      <c r="DJ39" s="720"/>
      <c r="DK39" s="721"/>
      <c r="DL39" s="692" t="s">
        <v>229</v>
      </c>
      <c r="DM39" s="720"/>
      <c r="DN39" s="720"/>
      <c r="DO39" s="720"/>
      <c r="DP39" s="720"/>
      <c r="DQ39" s="720"/>
      <c r="DR39" s="720"/>
      <c r="DS39" s="720"/>
      <c r="DT39" s="720"/>
      <c r="DU39" s="720"/>
      <c r="DV39" s="721"/>
      <c r="DW39" s="688" t="s">
        <v>128</v>
      </c>
      <c r="DX39" s="718"/>
      <c r="DY39" s="718"/>
      <c r="DZ39" s="718"/>
      <c r="EA39" s="718"/>
      <c r="EB39" s="718"/>
      <c r="EC39" s="719"/>
    </row>
    <row r="40" spans="2:133" ht="11.25" customHeight="1">
      <c r="B40" s="680" t="s">
        <v>343</v>
      </c>
      <c r="C40" s="681"/>
      <c r="D40" s="681"/>
      <c r="E40" s="681"/>
      <c r="F40" s="681"/>
      <c r="G40" s="681"/>
      <c r="H40" s="681"/>
      <c r="I40" s="681"/>
      <c r="J40" s="681"/>
      <c r="K40" s="681"/>
      <c r="L40" s="681"/>
      <c r="M40" s="681"/>
      <c r="N40" s="681"/>
      <c r="O40" s="681"/>
      <c r="P40" s="681"/>
      <c r="Q40" s="682"/>
      <c r="R40" s="683" t="s">
        <v>229</v>
      </c>
      <c r="S40" s="684"/>
      <c r="T40" s="684"/>
      <c r="U40" s="684"/>
      <c r="V40" s="684"/>
      <c r="W40" s="684"/>
      <c r="X40" s="684"/>
      <c r="Y40" s="685"/>
      <c r="Z40" s="686" t="s">
        <v>229</v>
      </c>
      <c r="AA40" s="686"/>
      <c r="AB40" s="686"/>
      <c r="AC40" s="686"/>
      <c r="AD40" s="687" t="s">
        <v>229</v>
      </c>
      <c r="AE40" s="687"/>
      <c r="AF40" s="687"/>
      <c r="AG40" s="687"/>
      <c r="AH40" s="687"/>
      <c r="AI40" s="687"/>
      <c r="AJ40" s="687"/>
      <c r="AK40" s="687"/>
      <c r="AL40" s="688" t="s">
        <v>229</v>
      </c>
      <c r="AM40" s="689"/>
      <c r="AN40" s="689"/>
      <c r="AO40" s="690"/>
      <c r="AQ40" s="761" t="s">
        <v>344</v>
      </c>
      <c r="AR40" s="762"/>
      <c r="AS40" s="762"/>
      <c r="AT40" s="762"/>
      <c r="AU40" s="762"/>
      <c r="AV40" s="762"/>
      <c r="AW40" s="762"/>
      <c r="AX40" s="762"/>
      <c r="AY40" s="763"/>
      <c r="AZ40" s="683" t="s">
        <v>128</v>
      </c>
      <c r="BA40" s="684"/>
      <c r="BB40" s="684"/>
      <c r="BC40" s="684"/>
      <c r="BD40" s="720"/>
      <c r="BE40" s="720"/>
      <c r="BF40" s="750"/>
      <c r="BG40" s="764" t="s">
        <v>345</v>
      </c>
      <c r="BH40" s="765"/>
      <c r="BI40" s="765"/>
      <c r="BJ40" s="765"/>
      <c r="BK40" s="765"/>
      <c r="BL40" s="236"/>
      <c r="BM40" s="699" t="s">
        <v>346</v>
      </c>
      <c r="BN40" s="699"/>
      <c r="BO40" s="699"/>
      <c r="BP40" s="699"/>
      <c r="BQ40" s="699"/>
      <c r="BR40" s="699"/>
      <c r="BS40" s="699"/>
      <c r="BT40" s="699"/>
      <c r="BU40" s="700"/>
      <c r="BV40" s="683">
        <v>108</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10028</v>
      </c>
      <c r="CS40" s="684"/>
      <c r="CT40" s="684"/>
      <c r="CU40" s="684"/>
      <c r="CV40" s="684"/>
      <c r="CW40" s="684"/>
      <c r="CX40" s="684"/>
      <c r="CY40" s="685"/>
      <c r="CZ40" s="688">
        <v>0.1</v>
      </c>
      <c r="DA40" s="718"/>
      <c r="DB40" s="718"/>
      <c r="DC40" s="722"/>
      <c r="DD40" s="692" t="s">
        <v>229</v>
      </c>
      <c r="DE40" s="684"/>
      <c r="DF40" s="684"/>
      <c r="DG40" s="684"/>
      <c r="DH40" s="684"/>
      <c r="DI40" s="684"/>
      <c r="DJ40" s="684"/>
      <c r="DK40" s="685"/>
      <c r="DL40" s="692" t="s">
        <v>128</v>
      </c>
      <c r="DM40" s="684"/>
      <c r="DN40" s="684"/>
      <c r="DO40" s="684"/>
      <c r="DP40" s="684"/>
      <c r="DQ40" s="684"/>
      <c r="DR40" s="684"/>
      <c r="DS40" s="684"/>
      <c r="DT40" s="684"/>
      <c r="DU40" s="684"/>
      <c r="DV40" s="685"/>
      <c r="DW40" s="688" t="s">
        <v>128</v>
      </c>
      <c r="DX40" s="718"/>
      <c r="DY40" s="718"/>
      <c r="DZ40" s="718"/>
      <c r="EA40" s="718"/>
      <c r="EB40" s="718"/>
      <c r="EC40" s="719"/>
    </row>
    <row r="41" spans="2:133" ht="11.25" customHeight="1">
      <c r="B41" s="680" t="s">
        <v>348</v>
      </c>
      <c r="C41" s="681"/>
      <c r="D41" s="681"/>
      <c r="E41" s="681"/>
      <c r="F41" s="681"/>
      <c r="G41" s="681"/>
      <c r="H41" s="681"/>
      <c r="I41" s="681"/>
      <c r="J41" s="681"/>
      <c r="K41" s="681"/>
      <c r="L41" s="681"/>
      <c r="M41" s="681"/>
      <c r="N41" s="681"/>
      <c r="O41" s="681"/>
      <c r="P41" s="681"/>
      <c r="Q41" s="682"/>
      <c r="R41" s="683">
        <v>309450</v>
      </c>
      <c r="S41" s="684"/>
      <c r="T41" s="684"/>
      <c r="U41" s="684"/>
      <c r="V41" s="684"/>
      <c r="W41" s="684"/>
      <c r="X41" s="684"/>
      <c r="Y41" s="685"/>
      <c r="Z41" s="686">
        <v>2.5</v>
      </c>
      <c r="AA41" s="686"/>
      <c r="AB41" s="686"/>
      <c r="AC41" s="686"/>
      <c r="AD41" s="687" t="s">
        <v>229</v>
      </c>
      <c r="AE41" s="687"/>
      <c r="AF41" s="687"/>
      <c r="AG41" s="687"/>
      <c r="AH41" s="687"/>
      <c r="AI41" s="687"/>
      <c r="AJ41" s="687"/>
      <c r="AK41" s="687"/>
      <c r="AL41" s="688" t="s">
        <v>174</v>
      </c>
      <c r="AM41" s="689"/>
      <c r="AN41" s="689"/>
      <c r="AO41" s="690"/>
      <c r="AQ41" s="761" t="s">
        <v>349</v>
      </c>
      <c r="AR41" s="762"/>
      <c r="AS41" s="762"/>
      <c r="AT41" s="762"/>
      <c r="AU41" s="762"/>
      <c r="AV41" s="762"/>
      <c r="AW41" s="762"/>
      <c r="AX41" s="762"/>
      <c r="AY41" s="763"/>
      <c r="AZ41" s="683">
        <v>261642</v>
      </c>
      <c r="BA41" s="684"/>
      <c r="BB41" s="684"/>
      <c r="BC41" s="684"/>
      <c r="BD41" s="720"/>
      <c r="BE41" s="720"/>
      <c r="BF41" s="750"/>
      <c r="BG41" s="764"/>
      <c r="BH41" s="765"/>
      <c r="BI41" s="765"/>
      <c r="BJ41" s="765"/>
      <c r="BK41" s="765"/>
      <c r="BL41" s="236"/>
      <c r="BM41" s="699" t="s">
        <v>350</v>
      </c>
      <c r="BN41" s="699"/>
      <c r="BO41" s="699"/>
      <c r="BP41" s="699"/>
      <c r="BQ41" s="699"/>
      <c r="BR41" s="699"/>
      <c r="BS41" s="699"/>
      <c r="BT41" s="699"/>
      <c r="BU41" s="700"/>
      <c r="BV41" s="683" t="s">
        <v>229</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229</v>
      </c>
      <c r="CS41" s="720"/>
      <c r="CT41" s="720"/>
      <c r="CU41" s="720"/>
      <c r="CV41" s="720"/>
      <c r="CW41" s="720"/>
      <c r="CX41" s="720"/>
      <c r="CY41" s="721"/>
      <c r="CZ41" s="688" t="s">
        <v>229</v>
      </c>
      <c r="DA41" s="718"/>
      <c r="DB41" s="718"/>
      <c r="DC41" s="722"/>
      <c r="DD41" s="692" t="s">
        <v>229</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2" t="s">
        <v>352</v>
      </c>
      <c r="C42" s="733"/>
      <c r="D42" s="733"/>
      <c r="E42" s="733"/>
      <c r="F42" s="733"/>
      <c r="G42" s="733"/>
      <c r="H42" s="733"/>
      <c r="I42" s="733"/>
      <c r="J42" s="733"/>
      <c r="K42" s="733"/>
      <c r="L42" s="733"/>
      <c r="M42" s="733"/>
      <c r="N42" s="733"/>
      <c r="O42" s="733"/>
      <c r="P42" s="733"/>
      <c r="Q42" s="734"/>
      <c r="R42" s="768">
        <v>12585351</v>
      </c>
      <c r="S42" s="769"/>
      <c r="T42" s="769"/>
      <c r="U42" s="769"/>
      <c r="V42" s="769"/>
      <c r="W42" s="769"/>
      <c r="X42" s="769"/>
      <c r="Y42" s="777"/>
      <c r="Z42" s="778">
        <v>100</v>
      </c>
      <c r="AA42" s="778"/>
      <c r="AB42" s="778"/>
      <c r="AC42" s="778"/>
      <c r="AD42" s="779">
        <v>7336845</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786425</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325</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1404009</v>
      </c>
      <c r="CS42" s="684"/>
      <c r="CT42" s="684"/>
      <c r="CU42" s="684"/>
      <c r="CV42" s="684"/>
      <c r="CW42" s="684"/>
      <c r="CX42" s="684"/>
      <c r="CY42" s="685"/>
      <c r="CZ42" s="688">
        <v>11.5</v>
      </c>
      <c r="DA42" s="689"/>
      <c r="DB42" s="689"/>
      <c r="DC42" s="701"/>
      <c r="DD42" s="692">
        <v>425046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32742</v>
      </c>
      <c r="CS43" s="720"/>
      <c r="CT43" s="720"/>
      <c r="CU43" s="720"/>
      <c r="CV43" s="720"/>
      <c r="CW43" s="720"/>
      <c r="CX43" s="720"/>
      <c r="CY43" s="721"/>
      <c r="CZ43" s="688">
        <v>0.3</v>
      </c>
      <c r="DA43" s="718"/>
      <c r="DB43" s="718"/>
      <c r="DC43" s="722"/>
      <c r="DD43" s="692">
        <v>32742</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305</v>
      </c>
      <c r="CE44" s="796"/>
      <c r="CF44" s="680" t="s">
        <v>357</v>
      </c>
      <c r="CG44" s="681"/>
      <c r="CH44" s="681"/>
      <c r="CI44" s="681"/>
      <c r="CJ44" s="681"/>
      <c r="CK44" s="681"/>
      <c r="CL44" s="681"/>
      <c r="CM44" s="681"/>
      <c r="CN44" s="681"/>
      <c r="CO44" s="681"/>
      <c r="CP44" s="681"/>
      <c r="CQ44" s="682"/>
      <c r="CR44" s="683">
        <v>705401</v>
      </c>
      <c r="CS44" s="684"/>
      <c r="CT44" s="684"/>
      <c r="CU44" s="684"/>
      <c r="CV44" s="684"/>
      <c r="CW44" s="684"/>
      <c r="CX44" s="684"/>
      <c r="CY44" s="685"/>
      <c r="CZ44" s="688">
        <v>5.8</v>
      </c>
      <c r="DA44" s="689"/>
      <c r="DB44" s="689"/>
      <c r="DC44" s="701"/>
      <c r="DD44" s="692">
        <v>227485</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358</v>
      </c>
      <c r="CG45" s="681"/>
      <c r="CH45" s="681"/>
      <c r="CI45" s="681"/>
      <c r="CJ45" s="681"/>
      <c r="CK45" s="681"/>
      <c r="CL45" s="681"/>
      <c r="CM45" s="681"/>
      <c r="CN45" s="681"/>
      <c r="CO45" s="681"/>
      <c r="CP45" s="681"/>
      <c r="CQ45" s="682"/>
      <c r="CR45" s="683">
        <v>173152</v>
      </c>
      <c r="CS45" s="720"/>
      <c r="CT45" s="720"/>
      <c r="CU45" s="720"/>
      <c r="CV45" s="720"/>
      <c r="CW45" s="720"/>
      <c r="CX45" s="720"/>
      <c r="CY45" s="721"/>
      <c r="CZ45" s="688">
        <v>1.4</v>
      </c>
      <c r="DA45" s="718"/>
      <c r="DB45" s="718"/>
      <c r="DC45" s="722"/>
      <c r="DD45" s="692">
        <v>34834</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433245</v>
      </c>
      <c r="CS46" s="684"/>
      <c r="CT46" s="684"/>
      <c r="CU46" s="684"/>
      <c r="CV46" s="684"/>
      <c r="CW46" s="684"/>
      <c r="CX46" s="684"/>
      <c r="CY46" s="685"/>
      <c r="CZ46" s="688">
        <v>3.5</v>
      </c>
      <c r="DA46" s="689"/>
      <c r="DB46" s="689"/>
      <c r="DC46" s="701"/>
      <c r="DD46" s="692">
        <v>176537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698608</v>
      </c>
      <c r="CS47" s="720"/>
      <c r="CT47" s="720"/>
      <c r="CU47" s="720"/>
      <c r="CV47" s="720"/>
      <c r="CW47" s="720"/>
      <c r="CX47" s="720"/>
      <c r="CY47" s="721"/>
      <c r="CZ47" s="688">
        <v>5.7</v>
      </c>
      <c r="DA47" s="718"/>
      <c r="DB47" s="718"/>
      <c r="DC47" s="722"/>
      <c r="DD47" s="692">
        <v>197561</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c r="B48" s="241" t="s">
        <v>363</v>
      </c>
      <c r="CD48" s="799"/>
      <c r="CE48" s="800"/>
      <c r="CF48" s="680" t="s">
        <v>364</v>
      </c>
      <c r="CG48" s="681"/>
      <c r="CH48" s="681"/>
      <c r="CI48" s="681"/>
      <c r="CJ48" s="681"/>
      <c r="CK48" s="681"/>
      <c r="CL48" s="681"/>
      <c r="CM48" s="681"/>
      <c r="CN48" s="681"/>
      <c r="CO48" s="681"/>
      <c r="CP48" s="681"/>
      <c r="CQ48" s="682"/>
      <c r="CR48" s="683" t="s">
        <v>229</v>
      </c>
      <c r="CS48" s="684"/>
      <c r="CT48" s="684"/>
      <c r="CU48" s="684"/>
      <c r="CV48" s="684"/>
      <c r="CW48" s="684"/>
      <c r="CX48" s="684"/>
      <c r="CY48" s="685"/>
      <c r="CZ48" s="688" t="s">
        <v>229</v>
      </c>
      <c r="DA48" s="689"/>
      <c r="DB48" s="689"/>
      <c r="DC48" s="701"/>
      <c r="DD48" s="692" t="s">
        <v>229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2" t="s">
        <v>365</v>
      </c>
      <c r="CE49" s="733"/>
      <c r="CF49" s="733"/>
      <c r="CG49" s="733"/>
      <c r="CH49" s="733"/>
      <c r="CI49" s="733"/>
      <c r="CJ49" s="733"/>
      <c r="CK49" s="733"/>
      <c r="CL49" s="733"/>
      <c r="CM49" s="733"/>
      <c r="CN49" s="733"/>
      <c r="CO49" s="733"/>
      <c r="CP49" s="733"/>
      <c r="CQ49" s="734"/>
      <c r="CR49" s="768">
        <v>12261162</v>
      </c>
      <c r="CS49" s="754"/>
      <c r="CT49" s="754"/>
      <c r="CU49" s="754"/>
      <c r="CV49" s="754"/>
      <c r="CW49" s="754"/>
      <c r="CX49" s="754"/>
      <c r="CY49" s="785"/>
      <c r="CZ49" s="780">
        <v>100</v>
      </c>
      <c r="DA49" s="786"/>
      <c r="DB49" s="786"/>
      <c r="DC49" s="787"/>
      <c r="DD49" s="788">
        <v>8162542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NGgp4BdXE/8sGPEnN1ZVh0lJM6pjdG7uDlADlexJCu2oDuL4qq6mzefU5CAGikmSQ8axkcXEyMvZMYLnsj31Cw==" saltValue="7ho/pg/qme0HWCCOrSJ9P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M4"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388</v>
      </c>
      <c r="C7" s="816"/>
      <c r="D7" s="816"/>
      <c r="E7" s="816"/>
      <c r="F7" s="816"/>
      <c r="G7" s="816"/>
      <c r="H7" s="816"/>
      <c r="I7" s="816"/>
      <c r="J7" s="816"/>
      <c r="K7" s="816"/>
      <c r="L7" s="816"/>
      <c r="M7" s="816"/>
      <c r="N7" s="816"/>
      <c r="O7" s="816"/>
      <c r="P7" s="817"/>
      <c r="Q7" s="818">
        <v>12569</v>
      </c>
      <c r="R7" s="819"/>
      <c r="S7" s="819"/>
      <c r="T7" s="819"/>
      <c r="U7" s="819"/>
      <c r="V7" s="819">
        <v>12260</v>
      </c>
      <c r="W7" s="819"/>
      <c r="X7" s="819"/>
      <c r="Y7" s="819"/>
      <c r="Z7" s="819"/>
      <c r="AA7" s="819">
        <v>310</v>
      </c>
      <c r="AB7" s="819"/>
      <c r="AC7" s="819"/>
      <c r="AD7" s="819"/>
      <c r="AE7" s="820"/>
      <c r="AF7" s="821">
        <v>254</v>
      </c>
      <c r="AG7" s="822"/>
      <c r="AH7" s="822"/>
      <c r="AI7" s="822"/>
      <c r="AJ7" s="823"/>
      <c r="AK7" s="858">
        <v>503</v>
      </c>
      <c r="AL7" s="859"/>
      <c r="AM7" s="859"/>
      <c r="AN7" s="859"/>
      <c r="AO7" s="859"/>
      <c r="AP7" s="859">
        <v>14400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579</v>
      </c>
      <c r="BT7" s="863"/>
      <c r="BU7" s="863"/>
      <c r="BV7" s="863"/>
      <c r="BW7" s="863"/>
      <c r="BX7" s="863"/>
      <c r="BY7" s="863"/>
      <c r="BZ7" s="863"/>
      <c r="CA7" s="863"/>
      <c r="CB7" s="863"/>
      <c r="CC7" s="863"/>
      <c r="CD7" s="863"/>
      <c r="CE7" s="863"/>
      <c r="CF7" s="863"/>
      <c r="CG7" s="864"/>
      <c r="CH7" s="855">
        <v>19</v>
      </c>
      <c r="CI7" s="856"/>
      <c r="CJ7" s="856"/>
      <c r="CK7" s="856"/>
      <c r="CL7" s="857"/>
      <c r="CM7" s="855">
        <v>104</v>
      </c>
      <c r="CN7" s="856"/>
      <c r="CO7" s="856"/>
      <c r="CP7" s="856"/>
      <c r="CQ7" s="857"/>
      <c r="CR7" s="855">
        <v>30</v>
      </c>
      <c r="CS7" s="856"/>
      <c r="CT7" s="856"/>
      <c r="CU7" s="856"/>
      <c r="CV7" s="857"/>
      <c r="CW7" s="855" t="s">
        <v>597</v>
      </c>
      <c r="CX7" s="856"/>
      <c r="CY7" s="856"/>
      <c r="CZ7" s="856"/>
      <c r="DA7" s="857"/>
      <c r="DB7" s="855" t="s">
        <v>597</v>
      </c>
      <c r="DC7" s="856"/>
      <c r="DD7" s="856"/>
      <c r="DE7" s="856"/>
      <c r="DF7" s="857"/>
      <c r="DG7" s="855" t="s">
        <v>597</v>
      </c>
      <c r="DH7" s="856"/>
      <c r="DI7" s="856"/>
      <c r="DJ7" s="856"/>
      <c r="DK7" s="857"/>
      <c r="DL7" s="855" t="s">
        <v>597</v>
      </c>
      <c r="DM7" s="856"/>
      <c r="DN7" s="856"/>
      <c r="DO7" s="856"/>
      <c r="DP7" s="857"/>
      <c r="DQ7" s="855" t="s">
        <v>597</v>
      </c>
      <c r="DR7" s="856"/>
      <c r="DS7" s="856"/>
      <c r="DT7" s="856"/>
      <c r="DU7" s="857"/>
      <c r="DV7" s="836"/>
      <c r="DW7" s="837"/>
      <c r="DX7" s="837"/>
      <c r="DY7" s="837"/>
      <c r="DZ7" s="838"/>
      <c r="EA7" s="255"/>
    </row>
    <row r="8" spans="1:131" s="256" customFormat="1" ht="26.25" customHeight="1">
      <c r="A8" s="262">
        <v>2</v>
      </c>
      <c r="B8" s="839" t="s">
        <v>389</v>
      </c>
      <c r="C8" s="840"/>
      <c r="D8" s="840"/>
      <c r="E8" s="840"/>
      <c r="F8" s="840"/>
      <c r="G8" s="840"/>
      <c r="H8" s="840"/>
      <c r="I8" s="840"/>
      <c r="J8" s="840"/>
      <c r="K8" s="840"/>
      <c r="L8" s="840"/>
      <c r="M8" s="840"/>
      <c r="N8" s="840"/>
      <c r="O8" s="840"/>
      <c r="P8" s="841"/>
      <c r="Q8" s="842">
        <v>20</v>
      </c>
      <c r="R8" s="843"/>
      <c r="S8" s="843"/>
      <c r="T8" s="843"/>
      <c r="U8" s="843"/>
      <c r="V8" s="843">
        <v>6</v>
      </c>
      <c r="W8" s="843"/>
      <c r="X8" s="843"/>
      <c r="Y8" s="843"/>
      <c r="Z8" s="843"/>
      <c r="AA8" s="843">
        <v>15</v>
      </c>
      <c r="AB8" s="843"/>
      <c r="AC8" s="843"/>
      <c r="AD8" s="843"/>
      <c r="AE8" s="844"/>
      <c r="AF8" s="845">
        <v>15</v>
      </c>
      <c r="AG8" s="846"/>
      <c r="AH8" s="846"/>
      <c r="AI8" s="846"/>
      <c r="AJ8" s="847"/>
      <c r="AK8" s="848" t="s">
        <v>578</v>
      </c>
      <c r="AL8" s="849"/>
      <c r="AM8" s="849"/>
      <c r="AN8" s="849"/>
      <c r="AO8" s="849"/>
      <c r="AP8" s="849" t="s">
        <v>578</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390</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391</v>
      </c>
      <c r="B23" s="874" t="s">
        <v>392</v>
      </c>
      <c r="C23" s="875"/>
      <c r="D23" s="875"/>
      <c r="E23" s="875"/>
      <c r="F23" s="875"/>
      <c r="G23" s="875"/>
      <c r="H23" s="875"/>
      <c r="I23" s="875"/>
      <c r="J23" s="875"/>
      <c r="K23" s="875"/>
      <c r="L23" s="875"/>
      <c r="M23" s="875"/>
      <c r="N23" s="875"/>
      <c r="O23" s="875"/>
      <c r="P23" s="876"/>
      <c r="Q23" s="877">
        <v>12585</v>
      </c>
      <c r="R23" s="878"/>
      <c r="S23" s="878"/>
      <c r="T23" s="878"/>
      <c r="U23" s="878"/>
      <c r="V23" s="878">
        <v>12261</v>
      </c>
      <c r="W23" s="878"/>
      <c r="X23" s="878"/>
      <c r="Y23" s="878"/>
      <c r="Z23" s="878"/>
      <c r="AA23" s="878">
        <v>324</v>
      </c>
      <c r="AB23" s="878"/>
      <c r="AC23" s="878"/>
      <c r="AD23" s="878"/>
      <c r="AE23" s="879"/>
      <c r="AF23" s="880">
        <v>268</v>
      </c>
      <c r="AG23" s="878"/>
      <c r="AH23" s="878"/>
      <c r="AI23" s="878"/>
      <c r="AJ23" s="881"/>
      <c r="AK23" s="882"/>
      <c r="AL23" s="883"/>
      <c r="AM23" s="883"/>
      <c r="AN23" s="883"/>
      <c r="AO23" s="883"/>
      <c r="AP23" s="878">
        <v>14400</v>
      </c>
      <c r="AQ23" s="878"/>
      <c r="AR23" s="878"/>
      <c r="AS23" s="878"/>
      <c r="AT23" s="878"/>
      <c r="AU23" s="884"/>
      <c r="AV23" s="884"/>
      <c r="AW23" s="884"/>
      <c r="AX23" s="884"/>
      <c r="AY23" s="885"/>
      <c r="AZ23" s="893" t="s">
        <v>128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371</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403</v>
      </c>
      <c r="C28" s="816"/>
      <c r="D28" s="816"/>
      <c r="E28" s="816"/>
      <c r="F28" s="816"/>
      <c r="G28" s="816"/>
      <c r="H28" s="816"/>
      <c r="I28" s="816"/>
      <c r="J28" s="816"/>
      <c r="K28" s="816"/>
      <c r="L28" s="816"/>
      <c r="M28" s="816"/>
      <c r="N28" s="816"/>
      <c r="O28" s="816"/>
      <c r="P28" s="817"/>
      <c r="Q28" s="906">
        <v>3221</v>
      </c>
      <c r="R28" s="907"/>
      <c r="S28" s="907"/>
      <c r="T28" s="907"/>
      <c r="U28" s="907"/>
      <c r="V28" s="907">
        <v>3051</v>
      </c>
      <c r="W28" s="907"/>
      <c r="X28" s="907"/>
      <c r="Y28" s="907"/>
      <c r="Z28" s="907"/>
      <c r="AA28" s="907">
        <v>170</v>
      </c>
      <c r="AB28" s="907"/>
      <c r="AC28" s="907"/>
      <c r="AD28" s="907"/>
      <c r="AE28" s="908"/>
      <c r="AF28" s="909">
        <v>170</v>
      </c>
      <c r="AG28" s="907"/>
      <c r="AH28" s="907"/>
      <c r="AI28" s="907"/>
      <c r="AJ28" s="910"/>
      <c r="AK28" s="911">
        <v>262</v>
      </c>
      <c r="AL28" s="902"/>
      <c r="AM28" s="902"/>
      <c r="AN28" s="902"/>
      <c r="AO28" s="902"/>
      <c r="AP28" s="902" t="s">
        <v>578</v>
      </c>
      <c r="AQ28" s="902"/>
      <c r="AR28" s="902"/>
      <c r="AS28" s="902"/>
      <c r="AT28" s="902"/>
      <c r="AU28" s="902" t="s">
        <v>578</v>
      </c>
      <c r="AV28" s="902"/>
      <c r="AW28" s="902"/>
      <c r="AX28" s="902"/>
      <c r="AY28" s="902"/>
      <c r="AZ28" s="903" t="s">
        <v>578</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404</v>
      </c>
      <c r="C29" s="840"/>
      <c r="D29" s="840"/>
      <c r="E29" s="840"/>
      <c r="F29" s="840"/>
      <c r="G29" s="840"/>
      <c r="H29" s="840"/>
      <c r="I29" s="840"/>
      <c r="J29" s="840"/>
      <c r="K29" s="840"/>
      <c r="L29" s="840"/>
      <c r="M29" s="840"/>
      <c r="N29" s="840"/>
      <c r="O29" s="840"/>
      <c r="P29" s="841"/>
      <c r="Q29" s="842">
        <v>391</v>
      </c>
      <c r="R29" s="843"/>
      <c r="S29" s="843"/>
      <c r="T29" s="843"/>
      <c r="U29" s="843"/>
      <c r="V29" s="843">
        <v>390</v>
      </c>
      <c r="W29" s="843"/>
      <c r="X29" s="843"/>
      <c r="Y29" s="843"/>
      <c r="Z29" s="843"/>
      <c r="AA29" s="843">
        <v>1</v>
      </c>
      <c r="AB29" s="843"/>
      <c r="AC29" s="843"/>
      <c r="AD29" s="843"/>
      <c r="AE29" s="844"/>
      <c r="AF29" s="845">
        <v>1</v>
      </c>
      <c r="AG29" s="846"/>
      <c r="AH29" s="846"/>
      <c r="AI29" s="846"/>
      <c r="AJ29" s="847"/>
      <c r="AK29" s="914">
        <v>102</v>
      </c>
      <c r="AL29" s="915"/>
      <c r="AM29" s="915"/>
      <c r="AN29" s="915"/>
      <c r="AO29" s="915"/>
      <c r="AP29" s="915" t="s">
        <v>578</v>
      </c>
      <c r="AQ29" s="915"/>
      <c r="AR29" s="915"/>
      <c r="AS29" s="915"/>
      <c r="AT29" s="915"/>
      <c r="AU29" s="915" t="s">
        <v>578</v>
      </c>
      <c r="AV29" s="915"/>
      <c r="AW29" s="915"/>
      <c r="AX29" s="915"/>
      <c r="AY29" s="915"/>
      <c r="AZ29" s="916" t="s">
        <v>578</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405</v>
      </c>
      <c r="C30" s="840"/>
      <c r="D30" s="840"/>
      <c r="E30" s="840"/>
      <c r="F30" s="840"/>
      <c r="G30" s="840"/>
      <c r="H30" s="840"/>
      <c r="I30" s="840"/>
      <c r="J30" s="840"/>
      <c r="K30" s="840"/>
      <c r="L30" s="840"/>
      <c r="M30" s="840"/>
      <c r="N30" s="840"/>
      <c r="O30" s="840"/>
      <c r="P30" s="841"/>
      <c r="Q30" s="842">
        <v>459</v>
      </c>
      <c r="R30" s="843"/>
      <c r="S30" s="843"/>
      <c r="T30" s="843"/>
      <c r="U30" s="843"/>
      <c r="V30" s="843">
        <v>418</v>
      </c>
      <c r="W30" s="843"/>
      <c r="X30" s="843"/>
      <c r="Y30" s="843"/>
      <c r="Z30" s="843"/>
      <c r="AA30" s="843">
        <v>41</v>
      </c>
      <c r="AB30" s="843"/>
      <c r="AC30" s="843"/>
      <c r="AD30" s="843"/>
      <c r="AE30" s="844"/>
      <c r="AF30" s="845">
        <v>396</v>
      </c>
      <c r="AG30" s="846"/>
      <c r="AH30" s="846"/>
      <c r="AI30" s="846"/>
      <c r="AJ30" s="847"/>
      <c r="AK30" s="914">
        <v>110</v>
      </c>
      <c r="AL30" s="915"/>
      <c r="AM30" s="915"/>
      <c r="AN30" s="915"/>
      <c r="AO30" s="915"/>
      <c r="AP30" s="915">
        <v>2485</v>
      </c>
      <c r="AQ30" s="915"/>
      <c r="AR30" s="915"/>
      <c r="AS30" s="915"/>
      <c r="AT30" s="915"/>
      <c r="AU30" s="915">
        <v>1784</v>
      </c>
      <c r="AV30" s="915"/>
      <c r="AW30" s="915"/>
      <c r="AX30" s="915"/>
      <c r="AY30" s="915"/>
      <c r="AZ30" s="916" t="s">
        <v>578</v>
      </c>
      <c r="BA30" s="916"/>
      <c r="BB30" s="916"/>
      <c r="BC30" s="916"/>
      <c r="BD30" s="916"/>
      <c r="BE30" s="912" t="s">
        <v>406</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407</v>
      </c>
      <c r="C31" s="840"/>
      <c r="D31" s="840"/>
      <c r="E31" s="840"/>
      <c r="F31" s="840"/>
      <c r="G31" s="840"/>
      <c r="H31" s="840"/>
      <c r="I31" s="840"/>
      <c r="J31" s="840"/>
      <c r="K31" s="840"/>
      <c r="L31" s="840"/>
      <c r="M31" s="840"/>
      <c r="N31" s="840"/>
      <c r="O31" s="840"/>
      <c r="P31" s="841"/>
      <c r="Q31" s="842">
        <v>1374</v>
      </c>
      <c r="R31" s="843"/>
      <c r="S31" s="843"/>
      <c r="T31" s="843"/>
      <c r="U31" s="843"/>
      <c r="V31" s="843">
        <v>1318</v>
      </c>
      <c r="W31" s="843"/>
      <c r="X31" s="843"/>
      <c r="Y31" s="843"/>
      <c r="Z31" s="843"/>
      <c r="AA31" s="843">
        <v>56</v>
      </c>
      <c r="AB31" s="843"/>
      <c r="AC31" s="843"/>
      <c r="AD31" s="843"/>
      <c r="AE31" s="844"/>
      <c r="AF31" s="845">
        <v>87</v>
      </c>
      <c r="AG31" s="846"/>
      <c r="AH31" s="846"/>
      <c r="AI31" s="846"/>
      <c r="AJ31" s="847"/>
      <c r="AK31" s="914">
        <v>837</v>
      </c>
      <c r="AL31" s="915"/>
      <c r="AM31" s="915"/>
      <c r="AN31" s="915"/>
      <c r="AO31" s="915"/>
      <c r="AP31" s="915">
        <v>10065</v>
      </c>
      <c r="AQ31" s="915"/>
      <c r="AR31" s="915"/>
      <c r="AS31" s="915"/>
      <c r="AT31" s="915"/>
      <c r="AU31" s="915">
        <v>7820</v>
      </c>
      <c r="AV31" s="915"/>
      <c r="AW31" s="915"/>
      <c r="AX31" s="915"/>
      <c r="AY31" s="915"/>
      <c r="AZ31" s="916" t="s">
        <v>578</v>
      </c>
      <c r="BA31" s="916"/>
      <c r="BB31" s="916"/>
      <c r="BC31" s="916"/>
      <c r="BD31" s="916"/>
      <c r="BE31" s="912" t="s">
        <v>406</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408</v>
      </c>
      <c r="C32" s="840"/>
      <c r="D32" s="840"/>
      <c r="E32" s="840"/>
      <c r="F32" s="840"/>
      <c r="G32" s="840"/>
      <c r="H32" s="840"/>
      <c r="I32" s="840"/>
      <c r="J32" s="840"/>
      <c r="K32" s="840"/>
      <c r="L32" s="840"/>
      <c r="M32" s="840"/>
      <c r="N32" s="840"/>
      <c r="O32" s="840"/>
      <c r="P32" s="841"/>
      <c r="Q32" s="842">
        <v>4</v>
      </c>
      <c r="R32" s="843"/>
      <c r="S32" s="843"/>
      <c r="T32" s="843"/>
      <c r="U32" s="843"/>
      <c r="V32" s="843">
        <v>2</v>
      </c>
      <c r="W32" s="843"/>
      <c r="X32" s="843"/>
      <c r="Y32" s="843"/>
      <c r="Z32" s="843"/>
      <c r="AA32" s="843">
        <v>2</v>
      </c>
      <c r="AB32" s="843"/>
      <c r="AC32" s="843"/>
      <c r="AD32" s="843"/>
      <c r="AE32" s="844"/>
      <c r="AF32" s="845">
        <v>2</v>
      </c>
      <c r="AG32" s="846"/>
      <c r="AH32" s="846"/>
      <c r="AI32" s="846"/>
      <c r="AJ32" s="847"/>
      <c r="AK32" s="914" t="s">
        <v>578</v>
      </c>
      <c r="AL32" s="915"/>
      <c r="AM32" s="915"/>
      <c r="AN32" s="915"/>
      <c r="AO32" s="915"/>
      <c r="AP32" s="915" t="s">
        <v>578</v>
      </c>
      <c r="AQ32" s="915"/>
      <c r="AR32" s="915"/>
      <c r="AS32" s="915"/>
      <c r="AT32" s="915"/>
      <c r="AU32" s="915" t="s">
        <v>578</v>
      </c>
      <c r="AV32" s="915"/>
      <c r="AW32" s="915"/>
      <c r="AX32" s="915"/>
      <c r="AY32" s="915"/>
      <c r="AZ32" s="916" t="s">
        <v>578</v>
      </c>
      <c r="BA32" s="916"/>
      <c r="BB32" s="916"/>
      <c r="BC32" s="916"/>
      <c r="BD32" s="916"/>
      <c r="BE32" s="912" t="s">
        <v>409</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391</v>
      </c>
      <c r="B63" s="874" t="s">
        <v>411</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656</v>
      </c>
      <c r="AG63" s="926"/>
      <c r="AH63" s="926"/>
      <c r="AI63" s="926"/>
      <c r="AJ63" s="927"/>
      <c r="AK63" s="928"/>
      <c r="AL63" s="923"/>
      <c r="AM63" s="923"/>
      <c r="AN63" s="923"/>
      <c r="AO63" s="923"/>
      <c r="AP63" s="926">
        <v>12550</v>
      </c>
      <c r="AQ63" s="926"/>
      <c r="AR63" s="926"/>
      <c r="AS63" s="926"/>
      <c r="AT63" s="926"/>
      <c r="AU63" s="926">
        <v>9604</v>
      </c>
      <c r="AV63" s="926"/>
      <c r="AW63" s="926"/>
      <c r="AX63" s="926"/>
      <c r="AY63" s="926"/>
      <c r="AZ63" s="930"/>
      <c r="BA63" s="930"/>
      <c r="BB63" s="930"/>
      <c r="BC63" s="930"/>
      <c r="BD63" s="930"/>
      <c r="BE63" s="931"/>
      <c r="BF63" s="931"/>
      <c r="BG63" s="931"/>
      <c r="BH63" s="931"/>
      <c r="BI63" s="932"/>
      <c r="BJ63" s="933" t="s">
        <v>412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414</v>
      </c>
      <c r="B66" s="825"/>
      <c r="C66" s="825"/>
      <c r="D66" s="825"/>
      <c r="E66" s="825"/>
      <c r="F66" s="825"/>
      <c r="G66" s="825"/>
      <c r="H66" s="825"/>
      <c r="I66" s="825"/>
      <c r="J66" s="825"/>
      <c r="K66" s="825"/>
      <c r="L66" s="825"/>
      <c r="M66" s="825"/>
      <c r="N66" s="825"/>
      <c r="O66" s="825"/>
      <c r="P66" s="826"/>
      <c r="Q66" s="801" t="s">
        <v>415</v>
      </c>
      <c r="R66" s="802"/>
      <c r="S66" s="802"/>
      <c r="T66" s="802"/>
      <c r="U66" s="803"/>
      <c r="V66" s="801" t="s">
        <v>416</v>
      </c>
      <c r="W66" s="802"/>
      <c r="X66" s="802"/>
      <c r="Y66" s="802"/>
      <c r="Z66" s="803"/>
      <c r="AA66" s="801" t="s">
        <v>397</v>
      </c>
      <c r="AB66" s="802"/>
      <c r="AC66" s="802"/>
      <c r="AD66" s="802"/>
      <c r="AE66" s="803"/>
      <c r="AF66" s="936" t="s">
        <v>417</v>
      </c>
      <c r="AG66" s="897"/>
      <c r="AH66" s="897"/>
      <c r="AI66" s="897"/>
      <c r="AJ66" s="937"/>
      <c r="AK66" s="801" t="s">
        <v>418</v>
      </c>
      <c r="AL66" s="825"/>
      <c r="AM66" s="825"/>
      <c r="AN66" s="825"/>
      <c r="AO66" s="826"/>
      <c r="AP66" s="801" t="s">
        <v>419</v>
      </c>
      <c r="AQ66" s="802"/>
      <c r="AR66" s="802"/>
      <c r="AS66" s="802"/>
      <c r="AT66" s="803"/>
      <c r="AU66" s="801" t="s">
        <v>420</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580</v>
      </c>
      <c r="C68" s="954"/>
      <c r="D68" s="954"/>
      <c r="E68" s="954"/>
      <c r="F68" s="954"/>
      <c r="G68" s="954"/>
      <c r="H68" s="954"/>
      <c r="I68" s="954"/>
      <c r="J68" s="954"/>
      <c r="K68" s="954"/>
      <c r="L68" s="954"/>
      <c r="M68" s="954"/>
      <c r="N68" s="954"/>
      <c r="O68" s="954"/>
      <c r="P68" s="955"/>
      <c r="Q68" s="956">
        <v>241</v>
      </c>
      <c r="R68" s="950"/>
      <c r="S68" s="950"/>
      <c r="T68" s="950"/>
      <c r="U68" s="950"/>
      <c r="V68" s="950">
        <v>156</v>
      </c>
      <c r="W68" s="950"/>
      <c r="X68" s="950"/>
      <c r="Y68" s="950"/>
      <c r="Z68" s="950"/>
      <c r="AA68" s="950">
        <v>86</v>
      </c>
      <c r="AB68" s="950"/>
      <c r="AC68" s="950"/>
      <c r="AD68" s="950"/>
      <c r="AE68" s="950"/>
      <c r="AF68" s="950">
        <v>86</v>
      </c>
      <c r="AG68" s="950"/>
      <c r="AH68" s="950"/>
      <c r="AI68" s="950"/>
      <c r="AJ68" s="950"/>
      <c r="AK68" s="950" t="s">
        <v>578</v>
      </c>
      <c r="AL68" s="950"/>
      <c r="AM68" s="950"/>
      <c r="AN68" s="950"/>
      <c r="AO68" s="950"/>
      <c r="AP68" s="950" t="s">
        <v>578</v>
      </c>
      <c r="AQ68" s="950"/>
      <c r="AR68" s="950"/>
      <c r="AS68" s="950"/>
      <c r="AT68" s="950"/>
      <c r="AU68" s="950" t="s">
        <v>578</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581</v>
      </c>
      <c r="C69" s="958"/>
      <c r="D69" s="958"/>
      <c r="E69" s="958"/>
      <c r="F69" s="958"/>
      <c r="G69" s="958"/>
      <c r="H69" s="958"/>
      <c r="I69" s="958"/>
      <c r="J69" s="958"/>
      <c r="K69" s="958"/>
      <c r="L69" s="958"/>
      <c r="M69" s="958"/>
      <c r="N69" s="958"/>
      <c r="O69" s="958"/>
      <c r="P69" s="959"/>
      <c r="Q69" s="960">
        <v>92</v>
      </c>
      <c r="R69" s="915"/>
      <c r="S69" s="915"/>
      <c r="T69" s="915"/>
      <c r="U69" s="915"/>
      <c r="V69" s="915">
        <v>90</v>
      </c>
      <c r="W69" s="915"/>
      <c r="X69" s="915"/>
      <c r="Y69" s="915"/>
      <c r="Z69" s="915"/>
      <c r="AA69" s="915">
        <v>1</v>
      </c>
      <c r="AB69" s="915"/>
      <c r="AC69" s="915"/>
      <c r="AD69" s="915"/>
      <c r="AE69" s="915"/>
      <c r="AF69" s="915">
        <v>1</v>
      </c>
      <c r="AG69" s="915"/>
      <c r="AH69" s="915"/>
      <c r="AI69" s="915"/>
      <c r="AJ69" s="915"/>
      <c r="AK69" s="915" t="s">
        <v>578</v>
      </c>
      <c r="AL69" s="915"/>
      <c r="AM69" s="915"/>
      <c r="AN69" s="915"/>
      <c r="AO69" s="915"/>
      <c r="AP69" s="915" t="s">
        <v>578</v>
      </c>
      <c r="AQ69" s="915"/>
      <c r="AR69" s="915"/>
      <c r="AS69" s="915"/>
      <c r="AT69" s="915"/>
      <c r="AU69" s="915" t="s">
        <v>578</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582</v>
      </c>
      <c r="C70" s="958"/>
      <c r="D70" s="958"/>
      <c r="E70" s="958"/>
      <c r="F70" s="958"/>
      <c r="G70" s="958"/>
      <c r="H70" s="958"/>
      <c r="I70" s="958"/>
      <c r="J70" s="958"/>
      <c r="K70" s="958"/>
      <c r="L70" s="958"/>
      <c r="M70" s="958"/>
      <c r="N70" s="958"/>
      <c r="O70" s="958"/>
      <c r="P70" s="959"/>
      <c r="Q70" s="960">
        <v>10094</v>
      </c>
      <c r="R70" s="915"/>
      <c r="S70" s="915"/>
      <c r="T70" s="915"/>
      <c r="U70" s="915"/>
      <c r="V70" s="915">
        <v>9713</v>
      </c>
      <c r="W70" s="915"/>
      <c r="X70" s="915"/>
      <c r="Y70" s="915"/>
      <c r="Z70" s="915"/>
      <c r="AA70" s="915">
        <v>381</v>
      </c>
      <c r="AB70" s="915"/>
      <c r="AC70" s="915"/>
      <c r="AD70" s="915"/>
      <c r="AE70" s="915"/>
      <c r="AF70" s="915">
        <v>381</v>
      </c>
      <c r="AG70" s="915"/>
      <c r="AH70" s="915"/>
      <c r="AI70" s="915"/>
      <c r="AJ70" s="915"/>
      <c r="AK70" s="915" t="s">
        <v>578</v>
      </c>
      <c r="AL70" s="915"/>
      <c r="AM70" s="915"/>
      <c r="AN70" s="915"/>
      <c r="AO70" s="915"/>
      <c r="AP70" s="915" t="s">
        <v>578</v>
      </c>
      <c r="AQ70" s="915"/>
      <c r="AR70" s="915"/>
      <c r="AS70" s="915"/>
      <c r="AT70" s="915"/>
      <c r="AU70" s="915" t="s">
        <v>578</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583</v>
      </c>
      <c r="C71" s="958"/>
      <c r="D71" s="958"/>
      <c r="E71" s="958"/>
      <c r="F71" s="958"/>
      <c r="G71" s="958"/>
      <c r="H71" s="958"/>
      <c r="I71" s="958"/>
      <c r="J71" s="958"/>
      <c r="K71" s="958"/>
      <c r="L71" s="958"/>
      <c r="M71" s="958"/>
      <c r="N71" s="958"/>
      <c r="O71" s="958"/>
      <c r="P71" s="959"/>
      <c r="Q71" s="960">
        <v>62</v>
      </c>
      <c r="R71" s="915"/>
      <c r="S71" s="915"/>
      <c r="T71" s="915"/>
      <c r="U71" s="915"/>
      <c r="V71" s="915">
        <v>62</v>
      </c>
      <c r="W71" s="915"/>
      <c r="X71" s="915"/>
      <c r="Y71" s="915"/>
      <c r="Z71" s="915"/>
      <c r="AA71" s="915" t="s">
        <v>578</v>
      </c>
      <c r="AB71" s="915"/>
      <c r="AC71" s="915"/>
      <c r="AD71" s="915"/>
      <c r="AE71" s="915"/>
      <c r="AF71" s="915" t="s">
        <v>578</v>
      </c>
      <c r="AG71" s="915"/>
      <c r="AH71" s="915"/>
      <c r="AI71" s="915"/>
      <c r="AJ71" s="915"/>
      <c r="AK71" s="915" t="s">
        <v>578</v>
      </c>
      <c r="AL71" s="915"/>
      <c r="AM71" s="915"/>
      <c r="AN71" s="915"/>
      <c r="AO71" s="915"/>
      <c r="AP71" s="915" t="s">
        <v>578</v>
      </c>
      <c r="AQ71" s="915"/>
      <c r="AR71" s="915"/>
      <c r="AS71" s="915"/>
      <c r="AT71" s="915"/>
      <c r="AU71" s="915" t="s">
        <v>578</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584</v>
      </c>
      <c r="C72" s="958"/>
      <c r="D72" s="958"/>
      <c r="E72" s="958"/>
      <c r="F72" s="958"/>
      <c r="G72" s="958"/>
      <c r="H72" s="958"/>
      <c r="I72" s="958"/>
      <c r="J72" s="958"/>
      <c r="K72" s="958"/>
      <c r="L72" s="958"/>
      <c r="M72" s="958"/>
      <c r="N72" s="958"/>
      <c r="O72" s="958"/>
      <c r="P72" s="959"/>
      <c r="Q72" s="960">
        <v>191</v>
      </c>
      <c r="R72" s="915"/>
      <c r="S72" s="915"/>
      <c r="T72" s="915"/>
      <c r="U72" s="915"/>
      <c r="V72" s="915">
        <v>179</v>
      </c>
      <c r="W72" s="915"/>
      <c r="X72" s="915"/>
      <c r="Y72" s="915"/>
      <c r="Z72" s="915"/>
      <c r="AA72" s="915">
        <v>12</v>
      </c>
      <c r="AB72" s="915"/>
      <c r="AC72" s="915"/>
      <c r="AD72" s="915"/>
      <c r="AE72" s="915"/>
      <c r="AF72" s="915">
        <v>12</v>
      </c>
      <c r="AG72" s="915"/>
      <c r="AH72" s="915"/>
      <c r="AI72" s="915"/>
      <c r="AJ72" s="915"/>
      <c r="AK72" s="915" t="s">
        <v>578</v>
      </c>
      <c r="AL72" s="915"/>
      <c r="AM72" s="915"/>
      <c r="AN72" s="915"/>
      <c r="AO72" s="915"/>
      <c r="AP72" s="915" t="s">
        <v>578</v>
      </c>
      <c r="AQ72" s="915"/>
      <c r="AR72" s="915"/>
      <c r="AS72" s="915"/>
      <c r="AT72" s="915"/>
      <c r="AU72" s="915" t="s">
        <v>578</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585</v>
      </c>
      <c r="C73" s="958"/>
      <c r="D73" s="958"/>
      <c r="E73" s="958"/>
      <c r="F73" s="958"/>
      <c r="G73" s="958"/>
      <c r="H73" s="958"/>
      <c r="I73" s="958"/>
      <c r="J73" s="958"/>
      <c r="K73" s="958"/>
      <c r="L73" s="958"/>
      <c r="M73" s="958"/>
      <c r="N73" s="958"/>
      <c r="O73" s="958"/>
      <c r="P73" s="959"/>
      <c r="Q73" s="960">
        <v>160</v>
      </c>
      <c r="R73" s="915"/>
      <c r="S73" s="915"/>
      <c r="T73" s="915"/>
      <c r="U73" s="915"/>
      <c r="V73" s="915">
        <v>156</v>
      </c>
      <c r="W73" s="915"/>
      <c r="X73" s="915"/>
      <c r="Y73" s="915"/>
      <c r="Z73" s="915"/>
      <c r="AA73" s="915">
        <v>4</v>
      </c>
      <c r="AB73" s="915"/>
      <c r="AC73" s="915"/>
      <c r="AD73" s="915"/>
      <c r="AE73" s="915"/>
      <c r="AF73" s="915">
        <v>4</v>
      </c>
      <c r="AG73" s="915"/>
      <c r="AH73" s="915"/>
      <c r="AI73" s="915"/>
      <c r="AJ73" s="915"/>
      <c r="AK73" s="915">
        <v>1</v>
      </c>
      <c r="AL73" s="915"/>
      <c r="AM73" s="915"/>
      <c r="AN73" s="915"/>
      <c r="AO73" s="915"/>
      <c r="AP73" s="915" t="s">
        <v>578</v>
      </c>
      <c r="AQ73" s="915"/>
      <c r="AR73" s="915"/>
      <c r="AS73" s="915"/>
      <c r="AT73" s="915"/>
      <c r="AU73" s="915" t="s">
        <v>578</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586</v>
      </c>
      <c r="C74" s="958"/>
      <c r="D74" s="958"/>
      <c r="E74" s="958"/>
      <c r="F74" s="958"/>
      <c r="G74" s="958"/>
      <c r="H74" s="958"/>
      <c r="I74" s="958"/>
      <c r="J74" s="958"/>
      <c r="K74" s="958"/>
      <c r="L74" s="958"/>
      <c r="M74" s="958"/>
      <c r="N74" s="958"/>
      <c r="O74" s="958"/>
      <c r="P74" s="959"/>
      <c r="Q74" s="960">
        <v>1462</v>
      </c>
      <c r="R74" s="915"/>
      <c r="S74" s="915"/>
      <c r="T74" s="915"/>
      <c r="U74" s="915"/>
      <c r="V74" s="915">
        <v>1419</v>
      </c>
      <c r="W74" s="915"/>
      <c r="X74" s="915"/>
      <c r="Y74" s="915"/>
      <c r="Z74" s="915"/>
      <c r="AA74" s="915">
        <v>43</v>
      </c>
      <c r="AB74" s="915"/>
      <c r="AC74" s="915"/>
      <c r="AD74" s="915"/>
      <c r="AE74" s="915"/>
      <c r="AF74" s="915">
        <v>43</v>
      </c>
      <c r="AG74" s="915"/>
      <c r="AH74" s="915"/>
      <c r="AI74" s="915"/>
      <c r="AJ74" s="915"/>
      <c r="AK74" s="915" t="s">
        <v>578</v>
      </c>
      <c r="AL74" s="915"/>
      <c r="AM74" s="915"/>
      <c r="AN74" s="915"/>
      <c r="AO74" s="915"/>
      <c r="AP74" s="915">
        <v>627</v>
      </c>
      <c r="AQ74" s="915"/>
      <c r="AR74" s="915"/>
      <c r="AS74" s="915"/>
      <c r="AT74" s="915"/>
      <c r="AU74" s="915">
        <v>227</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t="s">
        <v>587</v>
      </c>
      <c r="C75" s="958"/>
      <c r="D75" s="958"/>
      <c r="E75" s="958"/>
      <c r="F75" s="958"/>
      <c r="G75" s="958"/>
      <c r="H75" s="958"/>
      <c r="I75" s="958"/>
      <c r="J75" s="958"/>
      <c r="K75" s="958"/>
      <c r="L75" s="958"/>
      <c r="M75" s="958"/>
      <c r="N75" s="958"/>
      <c r="O75" s="958"/>
      <c r="P75" s="959"/>
      <c r="Q75" s="963">
        <v>2242</v>
      </c>
      <c r="R75" s="964"/>
      <c r="S75" s="964"/>
      <c r="T75" s="964"/>
      <c r="U75" s="914"/>
      <c r="V75" s="965">
        <v>2136</v>
      </c>
      <c r="W75" s="964"/>
      <c r="X75" s="964"/>
      <c r="Y75" s="964"/>
      <c r="Z75" s="914"/>
      <c r="AA75" s="965">
        <v>106</v>
      </c>
      <c r="AB75" s="964"/>
      <c r="AC75" s="964"/>
      <c r="AD75" s="964"/>
      <c r="AE75" s="914"/>
      <c r="AF75" s="965">
        <v>106</v>
      </c>
      <c r="AG75" s="964"/>
      <c r="AH75" s="964"/>
      <c r="AI75" s="964"/>
      <c r="AJ75" s="914"/>
      <c r="AK75" s="965" t="s">
        <v>578</v>
      </c>
      <c r="AL75" s="964"/>
      <c r="AM75" s="964"/>
      <c r="AN75" s="964"/>
      <c r="AO75" s="914"/>
      <c r="AP75" s="965">
        <v>1572</v>
      </c>
      <c r="AQ75" s="964"/>
      <c r="AR75" s="964"/>
      <c r="AS75" s="964"/>
      <c r="AT75" s="914"/>
      <c r="AU75" s="965">
        <v>392</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t="s">
        <v>588</v>
      </c>
      <c r="C76" s="958"/>
      <c r="D76" s="958"/>
      <c r="E76" s="958"/>
      <c r="F76" s="958"/>
      <c r="G76" s="958"/>
      <c r="H76" s="958"/>
      <c r="I76" s="958"/>
      <c r="J76" s="958"/>
      <c r="K76" s="958"/>
      <c r="L76" s="958"/>
      <c r="M76" s="958"/>
      <c r="N76" s="958"/>
      <c r="O76" s="958"/>
      <c r="P76" s="959"/>
      <c r="Q76" s="963">
        <v>204</v>
      </c>
      <c r="R76" s="964"/>
      <c r="S76" s="964"/>
      <c r="T76" s="964"/>
      <c r="U76" s="914"/>
      <c r="V76" s="965">
        <v>196</v>
      </c>
      <c r="W76" s="964"/>
      <c r="X76" s="964"/>
      <c r="Y76" s="964"/>
      <c r="Z76" s="914"/>
      <c r="AA76" s="965">
        <v>9</v>
      </c>
      <c r="AB76" s="964"/>
      <c r="AC76" s="964"/>
      <c r="AD76" s="964"/>
      <c r="AE76" s="914"/>
      <c r="AF76" s="965">
        <v>9</v>
      </c>
      <c r="AG76" s="964"/>
      <c r="AH76" s="964"/>
      <c r="AI76" s="964"/>
      <c r="AJ76" s="914"/>
      <c r="AK76" s="965" t="s">
        <v>578</v>
      </c>
      <c r="AL76" s="964"/>
      <c r="AM76" s="964"/>
      <c r="AN76" s="964"/>
      <c r="AO76" s="914"/>
      <c r="AP76" s="965" t="s">
        <v>578</v>
      </c>
      <c r="AQ76" s="964"/>
      <c r="AR76" s="964"/>
      <c r="AS76" s="964"/>
      <c r="AT76" s="914"/>
      <c r="AU76" s="965" t="s">
        <v>578</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t="s">
        <v>589</v>
      </c>
      <c r="C77" s="958"/>
      <c r="D77" s="958"/>
      <c r="E77" s="958"/>
      <c r="F77" s="958"/>
      <c r="G77" s="958"/>
      <c r="H77" s="958"/>
      <c r="I77" s="958"/>
      <c r="J77" s="958"/>
      <c r="K77" s="958"/>
      <c r="L77" s="958"/>
      <c r="M77" s="958"/>
      <c r="N77" s="958"/>
      <c r="O77" s="958"/>
      <c r="P77" s="959"/>
      <c r="Q77" s="963">
        <v>65</v>
      </c>
      <c r="R77" s="964"/>
      <c r="S77" s="964"/>
      <c r="T77" s="964"/>
      <c r="U77" s="914"/>
      <c r="V77" s="965">
        <v>65</v>
      </c>
      <c r="W77" s="964"/>
      <c r="X77" s="964"/>
      <c r="Y77" s="964"/>
      <c r="Z77" s="914"/>
      <c r="AA77" s="965" t="s">
        <v>578</v>
      </c>
      <c r="AB77" s="964"/>
      <c r="AC77" s="964"/>
      <c r="AD77" s="964"/>
      <c r="AE77" s="914"/>
      <c r="AF77" s="965" t="s">
        <v>578</v>
      </c>
      <c r="AG77" s="964"/>
      <c r="AH77" s="964"/>
      <c r="AI77" s="964"/>
      <c r="AJ77" s="914"/>
      <c r="AK77" s="965" t="s">
        <v>578</v>
      </c>
      <c r="AL77" s="964"/>
      <c r="AM77" s="964"/>
      <c r="AN77" s="964"/>
      <c r="AO77" s="914"/>
      <c r="AP77" s="965" t="s">
        <v>578</v>
      </c>
      <c r="AQ77" s="964"/>
      <c r="AR77" s="964"/>
      <c r="AS77" s="964"/>
      <c r="AT77" s="914"/>
      <c r="AU77" s="965" t="s">
        <v>578</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t="s">
        <v>590</v>
      </c>
      <c r="C78" s="958"/>
      <c r="D78" s="958"/>
      <c r="E78" s="958"/>
      <c r="F78" s="958"/>
      <c r="G78" s="958"/>
      <c r="H78" s="958"/>
      <c r="I78" s="958"/>
      <c r="J78" s="958"/>
      <c r="K78" s="958"/>
      <c r="L78" s="958"/>
      <c r="M78" s="958"/>
      <c r="N78" s="958"/>
      <c r="O78" s="958"/>
      <c r="P78" s="959"/>
      <c r="Q78" s="960">
        <v>296</v>
      </c>
      <c r="R78" s="915"/>
      <c r="S78" s="915"/>
      <c r="T78" s="915"/>
      <c r="U78" s="915"/>
      <c r="V78" s="915">
        <v>290</v>
      </c>
      <c r="W78" s="915"/>
      <c r="X78" s="915"/>
      <c r="Y78" s="915"/>
      <c r="Z78" s="915"/>
      <c r="AA78" s="915">
        <v>6</v>
      </c>
      <c r="AB78" s="915"/>
      <c r="AC78" s="915"/>
      <c r="AD78" s="915"/>
      <c r="AE78" s="915"/>
      <c r="AF78" s="915">
        <v>6</v>
      </c>
      <c r="AG78" s="915"/>
      <c r="AH78" s="915"/>
      <c r="AI78" s="915"/>
      <c r="AJ78" s="915"/>
      <c r="AK78" s="915" t="s">
        <v>578</v>
      </c>
      <c r="AL78" s="915"/>
      <c r="AM78" s="915"/>
      <c r="AN78" s="915"/>
      <c r="AO78" s="915"/>
      <c r="AP78" s="915" t="s">
        <v>578</v>
      </c>
      <c r="AQ78" s="915"/>
      <c r="AR78" s="915"/>
      <c r="AS78" s="915"/>
      <c r="AT78" s="915"/>
      <c r="AU78" s="915" t="s">
        <v>578</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t="s">
        <v>591</v>
      </c>
      <c r="C79" s="958"/>
      <c r="D79" s="958"/>
      <c r="E79" s="958"/>
      <c r="F79" s="958"/>
      <c r="G79" s="958"/>
      <c r="H79" s="958"/>
      <c r="I79" s="958"/>
      <c r="J79" s="958"/>
      <c r="K79" s="958"/>
      <c r="L79" s="958"/>
      <c r="M79" s="958"/>
      <c r="N79" s="958"/>
      <c r="O79" s="958"/>
      <c r="P79" s="959"/>
      <c r="Q79" s="960">
        <v>1433</v>
      </c>
      <c r="R79" s="915"/>
      <c r="S79" s="915"/>
      <c r="T79" s="915"/>
      <c r="U79" s="915"/>
      <c r="V79" s="915">
        <v>1391</v>
      </c>
      <c r="W79" s="915"/>
      <c r="X79" s="915"/>
      <c r="Y79" s="915"/>
      <c r="Z79" s="915"/>
      <c r="AA79" s="915">
        <v>42</v>
      </c>
      <c r="AB79" s="915"/>
      <c r="AC79" s="915"/>
      <c r="AD79" s="915"/>
      <c r="AE79" s="915"/>
      <c r="AF79" s="915">
        <v>42</v>
      </c>
      <c r="AG79" s="915"/>
      <c r="AH79" s="915"/>
      <c r="AI79" s="915"/>
      <c r="AJ79" s="915"/>
      <c r="AK79" s="915" t="s">
        <v>578</v>
      </c>
      <c r="AL79" s="915"/>
      <c r="AM79" s="915"/>
      <c r="AN79" s="915"/>
      <c r="AO79" s="915"/>
      <c r="AP79" s="915" t="s">
        <v>578</v>
      </c>
      <c r="AQ79" s="915"/>
      <c r="AR79" s="915"/>
      <c r="AS79" s="915"/>
      <c r="AT79" s="915"/>
      <c r="AU79" s="915" t="s">
        <v>578</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t="s">
        <v>592</v>
      </c>
      <c r="C80" s="958"/>
      <c r="D80" s="958"/>
      <c r="E80" s="958"/>
      <c r="F80" s="958"/>
      <c r="G80" s="958"/>
      <c r="H80" s="958"/>
      <c r="I80" s="958"/>
      <c r="J80" s="958"/>
      <c r="K80" s="958"/>
      <c r="L80" s="958"/>
      <c r="M80" s="958"/>
      <c r="N80" s="958"/>
      <c r="O80" s="958"/>
      <c r="P80" s="959"/>
      <c r="Q80" s="960">
        <v>70128</v>
      </c>
      <c r="R80" s="915"/>
      <c r="S80" s="915"/>
      <c r="T80" s="915"/>
      <c r="U80" s="915"/>
      <c r="V80" s="915">
        <v>68744</v>
      </c>
      <c r="W80" s="915"/>
      <c r="X80" s="915"/>
      <c r="Y80" s="915"/>
      <c r="Z80" s="915"/>
      <c r="AA80" s="915">
        <v>1385</v>
      </c>
      <c r="AB80" s="915"/>
      <c r="AC80" s="915"/>
      <c r="AD80" s="915"/>
      <c r="AE80" s="915"/>
      <c r="AF80" s="915">
        <v>1385</v>
      </c>
      <c r="AG80" s="915"/>
      <c r="AH80" s="915"/>
      <c r="AI80" s="915"/>
      <c r="AJ80" s="915"/>
      <c r="AK80" s="915">
        <v>644</v>
      </c>
      <c r="AL80" s="915"/>
      <c r="AM80" s="915"/>
      <c r="AN80" s="915"/>
      <c r="AO80" s="915"/>
      <c r="AP80" s="915" t="s">
        <v>578</v>
      </c>
      <c r="AQ80" s="915"/>
      <c r="AR80" s="915"/>
      <c r="AS80" s="915"/>
      <c r="AT80" s="915"/>
      <c r="AU80" s="915" t="s">
        <v>578</v>
      </c>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t="s">
        <v>593</v>
      </c>
      <c r="C81" s="958"/>
      <c r="D81" s="958"/>
      <c r="E81" s="958"/>
      <c r="F81" s="958"/>
      <c r="G81" s="958"/>
      <c r="H81" s="958"/>
      <c r="I81" s="958"/>
      <c r="J81" s="958"/>
      <c r="K81" s="958"/>
      <c r="L81" s="958"/>
      <c r="M81" s="958"/>
      <c r="N81" s="958"/>
      <c r="O81" s="958"/>
      <c r="P81" s="959"/>
      <c r="Q81" s="960">
        <v>173</v>
      </c>
      <c r="R81" s="915"/>
      <c r="S81" s="915"/>
      <c r="T81" s="915"/>
      <c r="U81" s="915"/>
      <c r="V81" s="915">
        <v>151</v>
      </c>
      <c r="W81" s="915"/>
      <c r="X81" s="915"/>
      <c r="Y81" s="915"/>
      <c r="Z81" s="915"/>
      <c r="AA81" s="915">
        <v>22</v>
      </c>
      <c r="AB81" s="915"/>
      <c r="AC81" s="915"/>
      <c r="AD81" s="915"/>
      <c r="AE81" s="915"/>
      <c r="AF81" s="915">
        <v>22</v>
      </c>
      <c r="AG81" s="915"/>
      <c r="AH81" s="915"/>
      <c r="AI81" s="915"/>
      <c r="AJ81" s="915"/>
      <c r="AK81" s="915">
        <v>42</v>
      </c>
      <c r="AL81" s="915"/>
      <c r="AM81" s="915"/>
      <c r="AN81" s="915"/>
      <c r="AO81" s="915"/>
      <c r="AP81" s="915" t="s">
        <v>578</v>
      </c>
      <c r="AQ81" s="915"/>
      <c r="AR81" s="915"/>
      <c r="AS81" s="915"/>
      <c r="AT81" s="915"/>
      <c r="AU81" s="915" t="s">
        <v>578</v>
      </c>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t="s">
        <v>594</v>
      </c>
      <c r="C82" s="958"/>
      <c r="D82" s="958"/>
      <c r="E82" s="958"/>
      <c r="F82" s="958"/>
      <c r="G82" s="958"/>
      <c r="H82" s="958"/>
      <c r="I82" s="958"/>
      <c r="J82" s="958"/>
      <c r="K82" s="958"/>
      <c r="L82" s="958"/>
      <c r="M82" s="958"/>
      <c r="N82" s="958"/>
      <c r="O82" s="958"/>
      <c r="P82" s="959"/>
      <c r="Q82" s="960">
        <v>783718</v>
      </c>
      <c r="R82" s="915"/>
      <c r="S82" s="915"/>
      <c r="T82" s="915"/>
      <c r="U82" s="915"/>
      <c r="V82" s="915">
        <v>768737</v>
      </c>
      <c r="W82" s="915"/>
      <c r="X82" s="915"/>
      <c r="Y82" s="915"/>
      <c r="Z82" s="915"/>
      <c r="AA82" s="915">
        <v>14981</v>
      </c>
      <c r="AB82" s="915"/>
      <c r="AC82" s="915"/>
      <c r="AD82" s="915"/>
      <c r="AE82" s="915"/>
      <c r="AF82" s="915">
        <v>14981</v>
      </c>
      <c r="AG82" s="915"/>
      <c r="AH82" s="915"/>
      <c r="AI82" s="915"/>
      <c r="AJ82" s="915"/>
      <c r="AK82" s="915">
        <v>4096</v>
      </c>
      <c r="AL82" s="915"/>
      <c r="AM82" s="915"/>
      <c r="AN82" s="915"/>
      <c r="AO82" s="915"/>
      <c r="AP82" s="915" t="s">
        <v>578</v>
      </c>
      <c r="AQ82" s="915"/>
      <c r="AR82" s="915"/>
      <c r="AS82" s="915"/>
      <c r="AT82" s="915"/>
      <c r="AU82" s="915" t="s">
        <v>578</v>
      </c>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t="s">
        <v>595</v>
      </c>
      <c r="C83" s="958"/>
      <c r="D83" s="958"/>
      <c r="E83" s="958"/>
      <c r="F83" s="958"/>
      <c r="G83" s="958"/>
      <c r="H83" s="958"/>
      <c r="I83" s="958"/>
      <c r="J83" s="958"/>
      <c r="K83" s="958"/>
      <c r="L83" s="958"/>
      <c r="M83" s="958"/>
      <c r="N83" s="958"/>
      <c r="O83" s="958"/>
      <c r="P83" s="959"/>
      <c r="Q83" s="960">
        <v>3854</v>
      </c>
      <c r="R83" s="915"/>
      <c r="S83" s="915"/>
      <c r="T83" s="915"/>
      <c r="U83" s="915"/>
      <c r="V83" s="915">
        <v>3385</v>
      </c>
      <c r="W83" s="915"/>
      <c r="X83" s="915"/>
      <c r="Y83" s="915"/>
      <c r="Z83" s="915"/>
      <c r="AA83" s="915">
        <v>469</v>
      </c>
      <c r="AB83" s="915"/>
      <c r="AC83" s="915"/>
      <c r="AD83" s="915"/>
      <c r="AE83" s="915"/>
      <c r="AF83" s="915">
        <v>2410</v>
      </c>
      <c r="AG83" s="915"/>
      <c r="AH83" s="915"/>
      <c r="AI83" s="915"/>
      <c r="AJ83" s="915"/>
      <c r="AK83" s="915" t="s">
        <v>596</v>
      </c>
      <c r="AL83" s="915"/>
      <c r="AM83" s="915"/>
      <c r="AN83" s="915"/>
      <c r="AO83" s="915"/>
      <c r="AP83" s="915">
        <v>7935</v>
      </c>
      <c r="AQ83" s="915"/>
      <c r="AR83" s="915"/>
      <c r="AS83" s="915"/>
      <c r="AT83" s="915"/>
      <c r="AU83" s="915" t="s">
        <v>596</v>
      </c>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391</v>
      </c>
      <c r="B88" s="874" t="s">
        <v>421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19488</v>
      </c>
      <c r="AG88" s="926"/>
      <c r="AH88" s="926"/>
      <c r="AI88" s="926"/>
      <c r="AJ88" s="926"/>
      <c r="AK88" s="923"/>
      <c r="AL88" s="923"/>
      <c r="AM88" s="923"/>
      <c r="AN88" s="923"/>
      <c r="AO88" s="923"/>
      <c r="AP88" s="926">
        <v>10134</v>
      </c>
      <c r="AQ88" s="926"/>
      <c r="AR88" s="926"/>
      <c r="AS88" s="926"/>
      <c r="AT88" s="926"/>
      <c r="AU88" s="926">
        <v>619</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422</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30</v>
      </c>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423</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424</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427</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428</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429</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430</v>
      </c>
      <c r="AB109" s="979"/>
      <c r="AC109" s="979"/>
      <c r="AD109" s="979"/>
      <c r="AE109" s="980"/>
      <c r="AF109" s="978" t="s">
        <v>308</v>
      </c>
      <c r="AG109" s="979"/>
      <c r="AH109" s="979"/>
      <c r="AI109" s="979"/>
      <c r="AJ109" s="980"/>
      <c r="AK109" s="978" t="s">
        <v>307</v>
      </c>
      <c r="AL109" s="979"/>
      <c r="AM109" s="979"/>
      <c r="AN109" s="979"/>
      <c r="AO109" s="980"/>
      <c r="AP109" s="978" t="s">
        <v>431</v>
      </c>
      <c r="AQ109" s="979"/>
      <c r="AR109" s="979"/>
      <c r="AS109" s="979"/>
      <c r="AT109" s="981"/>
      <c r="AU109" s="998" t="s">
        <v>429</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430</v>
      </c>
      <c r="BR109" s="979"/>
      <c r="BS109" s="979"/>
      <c r="BT109" s="979"/>
      <c r="BU109" s="980"/>
      <c r="BV109" s="978" t="s">
        <v>308</v>
      </c>
      <c r="BW109" s="979"/>
      <c r="BX109" s="979"/>
      <c r="BY109" s="979"/>
      <c r="BZ109" s="980"/>
      <c r="CA109" s="978" t="s">
        <v>307</v>
      </c>
      <c r="CB109" s="979"/>
      <c r="CC109" s="979"/>
      <c r="CD109" s="979"/>
      <c r="CE109" s="980"/>
      <c r="CF109" s="999" t="s">
        <v>431</v>
      </c>
      <c r="CG109" s="999"/>
      <c r="CH109" s="999"/>
      <c r="CI109" s="999"/>
      <c r="CJ109" s="999"/>
      <c r="CK109" s="978" t="s">
        <v>432</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430</v>
      </c>
      <c r="DH109" s="979"/>
      <c r="DI109" s="979"/>
      <c r="DJ109" s="979"/>
      <c r="DK109" s="980"/>
      <c r="DL109" s="978" t="s">
        <v>308</v>
      </c>
      <c r="DM109" s="979"/>
      <c r="DN109" s="979"/>
      <c r="DO109" s="979"/>
      <c r="DP109" s="980"/>
      <c r="DQ109" s="978" t="s">
        <v>307</v>
      </c>
      <c r="DR109" s="979"/>
      <c r="DS109" s="979"/>
      <c r="DT109" s="979"/>
      <c r="DU109" s="980"/>
      <c r="DV109" s="978" t="s">
        <v>431</v>
      </c>
      <c r="DW109" s="979"/>
      <c r="DX109" s="979"/>
      <c r="DY109" s="979"/>
      <c r="DZ109" s="981"/>
    </row>
    <row r="110" spans="1:131" s="247" customFormat="1" ht="26.25" customHeight="1">
      <c r="A110" s="982" t="s">
        <v>433</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1428094</v>
      </c>
      <c r="AB110" s="986"/>
      <c r="AC110" s="986"/>
      <c r="AD110" s="986"/>
      <c r="AE110" s="987"/>
      <c r="AF110" s="988">
        <v>1445651</v>
      </c>
      <c r="AG110" s="986"/>
      <c r="AH110" s="986"/>
      <c r="AI110" s="986"/>
      <c r="AJ110" s="987"/>
      <c r="AK110" s="988">
        <v>1380272</v>
      </c>
      <c r="AL110" s="986"/>
      <c r="AM110" s="986"/>
      <c r="AN110" s="986"/>
      <c r="AO110" s="987"/>
      <c r="AP110" s="989">
        <v>23</v>
      </c>
      <c r="AQ110" s="990"/>
      <c r="AR110" s="990"/>
      <c r="AS110" s="990"/>
      <c r="AT110" s="991"/>
      <c r="AU110" s="992" t="s">
        <v>73</v>
      </c>
      <c r="AV110" s="993"/>
      <c r="AW110" s="993"/>
      <c r="AX110" s="993"/>
      <c r="AY110" s="993"/>
      <c r="AZ110" s="1034" t="s">
        <v>434</v>
      </c>
      <c r="BA110" s="983"/>
      <c r="BB110" s="983"/>
      <c r="BC110" s="983"/>
      <c r="BD110" s="983"/>
      <c r="BE110" s="983"/>
      <c r="BF110" s="983"/>
      <c r="BG110" s="983"/>
      <c r="BH110" s="983"/>
      <c r="BI110" s="983"/>
      <c r="BJ110" s="983"/>
      <c r="BK110" s="983"/>
      <c r="BL110" s="983"/>
      <c r="BM110" s="983"/>
      <c r="BN110" s="983"/>
      <c r="BO110" s="983"/>
      <c r="BP110" s="984"/>
      <c r="BQ110" s="1020">
        <v>16021615</v>
      </c>
      <c r="BR110" s="1021"/>
      <c r="BS110" s="1021"/>
      <c r="BT110" s="1021"/>
      <c r="BU110" s="1021"/>
      <c r="BV110" s="1021">
        <v>15059261</v>
      </c>
      <c r="BW110" s="1021"/>
      <c r="BX110" s="1021"/>
      <c r="BY110" s="1021"/>
      <c r="BZ110" s="1021"/>
      <c r="CA110" s="1021">
        <v>14400485</v>
      </c>
      <c r="CB110" s="1021"/>
      <c r="CC110" s="1021"/>
      <c r="CD110" s="1021"/>
      <c r="CE110" s="1021"/>
      <c r="CF110" s="1035">
        <v>240.2</v>
      </c>
      <c r="CG110" s="1036"/>
      <c r="CH110" s="1036"/>
      <c r="CI110" s="1036"/>
      <c r="CJ110" s="1036"/>
      <c r="CK110" s="1037" t="s">
        <v>435</v>
      </c>
      <c r="CL110" s="1038"/>
      <c r="CM110" s="1017" t="s">
        <v>436</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412</v>
      </c>
      <c r="DH110" s="1021"/>
      <c r="DI110" s="1021"/>
      <c r="DJ110" s="1021"/>
      <c r="DK110" s="1021"/>
      <c r="DL110" s="1021" t="s">
        <v>412</v>
      </c>
      <c r="DM110" s="1021"/>
      <c r="DN110" s="1021"/>
      <c r="DO110" s="1021"/>
      <c r="DP110" s="1021"/>
      <c r="DQ110" s="1021" t="s">
        <v>128</v>
      </c>
      <c r="DR110" s="1021"/>
      <c r="DS110" s="1021"/>
      <c r="DT110" s="1021"/>
      <c r="DU110" s="1021"/>
      <c r="DV110" s="1022" t="s">
        <v>128</v>
      </c>
      <c r="DW110" s="1022"/>
      <c r="DX110" s="1022"/>
      <c r="DY110" s="1022"/>
      <c r="DZ110" s="1023"/>
    </row>
    <row r="111" spans="1:131" s="247" customFormat="1" ht="26.25" customHeight="1">
      <c r="A111" s="1024" t="s">
        <v>437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128</v>
      </c>
      <c r="AB111" s="1028"/>
      <c r="AC111" s="1028"/>
      <c r="AD111" s="1028"/>
      <c r="AE111" s="1029"/>
      <c r="AF111" s="1030" t="s">
        <v>128</v>
      </c>
      <c r="AG111" s="1028"/>
      <c r="AH111" s="1028"/>
      <c r="AI111" s="1028"/>
      <c r="AJ111" s="1029"/>
      <c r="AK111" s="1030" t="s">
        <v>128</v>
      </c>
      <c r="AL111" s="1028"/>
      <c r="AM111" s="1028"/>
      <c r="AN111" s="1028"/>
      <c r="AO111" s="1029"/>
      <c r="AP111" s="1031" t="s">
        <v>412</v>
      </c>
      <c r="AQ111" s="1032"/>
      <c r="AR111" s="1032"/>
      <c r="AS111" s="1032"/>
      <c r="AT111" s="1033"/>
      <c r="AU111" s="994"/>
      <c r="AV111" s="995"/>
      <c r="AW111" s="995"/>
      <c r="AX111" s="995"/>
      <c r="AY111" s="995"/>
      <c r="AZ111" s="1043" t="s">
        <v>438</v>
      </c>
      <c r="BA111" s="1044"/>
      <c r="BB111" s="1044"/>
      <c r="BC111" s="1044"/>
      <c r="BD111" s="1044"/>
      <c r="BE111" s="1044"/>
      <c r="BF111" s="1044"/>
      <c r="BG111" s="1044"/>
      <c r="BH111" s="1044"/>
      <c r="BI111" s="1044"/>
      <c r="BJ111" s="1044"/>
      <c r="BK111" s="1044"/>
      <c r="BL111" s="1044"/>
      <c r="BM111" s="1044"/>
      <c r="BN111" s="1044"/>
      <c r="BO111" s="1044"/>
      <c r="BP111" s="1045"/>
      <c r="BQ111" s="1013">
        <v>103611</v>
      </c>
      <c r="BR111" s="1014"/>
      <c r="BS111" s="1014"/>
      <c r="BT111" s="1014"/>
      <c r="BU111" s="1014"/>
      <c r="BV111" s="1014">
        <v>98558</v>
      </c>
      <c r="BW111" s="1014"/>
      <c r="BX111" s="1014"/>
      <c r="BY111" s="1014"/>
      <c r="BZ111" s="1014"/>
      <c r="CA111" s="1014">
        <v>93429</v>
      </c>
      <c r="CB111" s="1014"/>
      <c r="CC111" s="1014"/>
      <c r="CD111" s="1014"/>
      <c r="CE111" s="1014"/>
      <c r="CF111" s="1008">
        <v>1.6</v>
      </c>
      <c r="CG111" s="1009"/>
      <c r="CH111" s="1009"/>
      <c r="CI111" s="1009"/>
      <c r="CJ111" s="1009"/>
      <c r="CK111" s="1039"/>
      <c r="CL111" s="1040"/>
      <c r="CM111" s="1010" t="s">
        <v>439</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128</v>
      </c>
      <c r="DH111" s="1014"/>
      <c r="DI111" s="1014"/>
      <c r="DJ111" s="1014"/>
      <c r="DK111" s="1014"/>
      <c r="DL111" s="1014" t="s">
        <v>128</v>
      </c>
      <c r="DM111" s="1014"/>
      <c r="DN111" s="1014"/>
      <c r="DO111" s="1014"/>
      <c r="DP111" s="1014"/>
      <c r="DQ111" s="1014" t="s">
        <v>412</v>
      </c>
      <c r="DR111" s="1014"/>
      <c r="DS111" s="1014"/>
      <c r="DT111" s="1014"/>
      <c r="DU111" s="1014"/>
      <c r="DV111" s="1015" t="s">
        <v>128</v>
      </c>
      <c r="DW111" s="1015"/>
      <c r="DX111" s="1015"/>
      <c r="DY111" s="1015"/>
      <c r="DZ111" s="1016"/>
    </row>
    <row r="112" spans="1:131" s="247" customFormat="1" ht="26.25" customHeight="1">
      <c r="A112" s="1046" t="s">
        <v>440</v>
      </c>
      <c r="B112" s="1047"/>
      <c r="C112" s="1044" t="s">
        <v>441</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128</v>
      </c>
      <c r="AB112" s="1053"/>
      <c r="AC112" s="1053"/>
      <c r="AD112" s="1053"/>
      <c r="AE112" s="1054"/>
      <c r="AF112" s="1055" t="s">
        <v>128</v>
      </c>
      <c r="AG112" s="1053"/>
      <c r="AH112" s="1053"/>
      <c r="AI112" s="1053"/>
      <c r="AJ112" s="1054"/>
      <c r="AK112" s="1055" t="s">
        <v>128</v>
      </c>
      <c r="AL112" s="1053"/>
      <c r="AM112" s="1053"/>
      <c r="AN112" s="1053"/>
      <c r="AO112" s="1054"/>
      <c r="AP112" s="1056" t="s">
        <v>128</v>
      </c>
      <c r="AQ112" s="1057"/>
      <c r="AR112" s="1057"/>
      <c r="AS112" s="1057"/>
      <c r="AT112" s="1058"/>
      <c r="AU112" s="994"/>
      <c r="AV112" s="995"/>
      <c r="AW112" s="995"/>
      <c r="AX112" s="995"/>
      <c r="AY112" s="995"/>
      <c r="AZ112" s="1043" t="s">
        <v>442</v>
      </c>
      <c r="BA112" s="1044"/>
      <c r="BB112" s="1044"/>
      <c r="BC112" s="1044"/>
      <c r="BD112" s="1044"/>
      <c r="BE112" s="1044"/>
      <c r="BF112" s="1044"/>
      <c r="BG112" s="1044"/>
      <c r="BH112" s="1044"/>
      <c r="BI112" s="1044"/>
      <c r="BJ112" s="1044"/>
      <c r="BK112" s="1044"/>
      <c r="BL112" s="1044"/>
      <c r="BM112" s="1044"/>
      <c r="BN112" s="1044"/>
      <c r="BO112" s="1044"/>
      <c r="BP112" s="1045"/>
      <c r="BQ112" s="1013">
        <v>12228410</v>
      </c>
      <c r="BR112" s="1014"/>
      <c r="BS112" s="1014"/>
      <c r="BT112" s="1014"/>
      <c r="BU112" s="1014"/>
      <c r="BV112" s="1014">
        <v>11260840</v>
      </c>
      <c r="BW112" s="1014"/>
      <c r="BX112" s="1014"/>
      <c r="BY112" s="1014"/>
      <c r="BZ112" s="1014"/>
      <c r="CA112" s="1014">
        <v>9604640</v>
      </c>
      <c r="CB112" s="1014"/>
      <c r="CC112" s="1014"/>
      <c r="CD112" s="1014"/>
      <c r="CE112" s="1014"/>
      <c r="CF112" s="1008">
        <v>160.19999999999999</v>
      </c>
      <c r="CG112" s="1009"/>
      <c r="CH112" s="1009"/>
      <c r="CI112" s="1009"/>
      <c r="CJ112" s="1009"/>
      <c r="CK112" s="1039"/>
      <c r="CL112" s="1040"/>
      <c r="CM112" s="1010" t="s">
        <v>443</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128</v>
      </c>
      <c r="DH112" s="1014"/>
      <c r="DI112" s="1014"/>
      <c r="DJ112" s="1014"/>
      <c r="DK112" s="1014"/>
      <c r="DL112" s="1014" t="s">
        <v>128</v>
      </c>
      <c r="DM112" s="1014"/>
      <c r="DN112" s="1014"/>
      <c r="DO112" s="1014"/>
      <c r="DP112" s="1014"/>
      <c r="DQ112" s="1014" t="s">
        <v>128</v>
      </c>
      <c r="DR112" s="1014"/>
      <c r="DS112" s="1014"/>
      <c r="DT112" s="1014"/>
      <c r="DU112" s="1014"/>
      <c r="DV112" s="1015" t="s">
        <v>128</v>
      </c>
      <c r="DW112" s="1015"/>
      <c r="DX112" s="1015"/>
      <c r="DY112" s="1015"/>
      <c r="DZ112" s="1016"/>
    </row>
    <row r="113" spans="1:130" s="247" customFormat="1" ht="26.25" customHeight="1">
      <c r="A113" s="1048"/>
      <c r="B113" s="1049"/>
      <c r="C113" s="1044" t="s">
        <v>444</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885795</v>
      </c>
      <c r="AB113" s="1028"/>
      <c r="AC113" s="1028"/>
      <c r="AD113" s="1028"/>
      <c r="AE113" s="1029"/>
      <c r="AF113" s="1030">
        <v>772994</v>
      </c>
      <c r="AG113" s="1028"/>
      <c r="AH113" s="1028"/>
      <c r="AI113" s="1028"/>
      <c r="AJ113" s="1029"/>
      <c r="AK113" s="1030">
        <v>756806</v>
      </c>
      <c r="AL113" s="1028"/>
      <c r="AM113" s="1028"/>
      <c r="AN113" s="1028"/>
      <c r="AO113" s="1029"/>
      <c r="AP113" s="1031">
        <v>12.6</v>
      </c>
      <c r="AQ113" s="1032"/>
      <c r="AR113" s="1032"/>
      <c r="AS113" s="1032"/>
      <c r="AT113" s="1033"/>
      <c r="AU113" s="994"/>
      <c r="AV113" s="995"/>
      <c r="AW113" s="995"/>
      <c r="AX113" s="995"/>
      <c r="AY113" s="995"/>
      <c r="AZ113" s="1043" t="s">
        <v>445</v>
      </c>
      <c r="BA113" s="1044"/>
      <c r="BB113" s="1044"/>
      <c r="BC113" s="1044"/>
      <c r="BD113" s="1044"/>
      <c r="BE113" s="1044"/>
      <c r="BF113" s="1044"/>
      <c r="BG113" s="1044"/>
      <c r="BH113" s="1044"/>
      <c r="BI113" s="1044"/>
      <c r="BJ113" s="1044"/>
      <c r="BK113" s="1044"/>
      <c r="BL113" s="1044"/>
      <c r="BM113" s="1044"/>
      <c r="BN113" s="1044"/>
      <c r="BO113" s="1044"/>
      <c r="BP113" s="1045"/>
      <c r="BQ113" s="1013">
        <v>283912</v>
      </c>
      <c r="BR113" s="1014"/>
      <c r="BS113" s="1014"/>
      <c r="BT113" s="1014"/>
      <c r="BU113" s="1014"/>
      <c r="BV113" s="1014">
        <v>439591</v>
      </c>
      <c r="BW113" s="1014"/>
      <c r="BX113" s="1014"/>
      <c r="BY113" s="1014"/>
      <c r="BZ113" s="1014"/>
      <c r="CA113" s="1014">
        <v>618534</v>
      </c>
      <c r="CB113" s="1014"/>
      <c r="CC113" s="1014"/>
      <c r="CD113" s="1014"/>
      <c r="CE113" s="1014"/>
      <c r="CF113" s="1008">
        <v>10.3</v>
      </c>
      <c r="CG113" s="1009"/>
      <c r="CH113" s="1009"/>
      <c r="CI113" s="1009"/>
      <c r="CJ113" s="1009"/>
      <c r="CK113" s="1039"/>
      <c r="CL113" s="1040"/>
      <c r="CM113" s="1010" t="s">
        <v>446</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v>103611</v>
      </c>
      <c r="DH113" s="1053"/>
      <c r="DI113" s="1053"/>
      <c r="DJ113" s="1053"/>
      <c r="DK113" s="1054"/>
      <c r="DL113" s="1055">
        <v>98558</v>
      </c>
      <c r="DM113" s="1053"/>
      <c r="DN113" s="1053"/>
      <c r="DO113" s="1053"/>
      <c r="DP113" s="1054"/>
      <c r="DQ113" s="1055">
        <v>93429</v>
      </c>
      <c r="DR113" s="1053"/>
      <c r="DS113" s="1053"/>
      <c r="DT113" s="1053"/>
      <c r="DU113" s="1054"/>
      <c r="DV113" s="1056">
        <v>1.6</v>
      </c>
      <c r="DW113" s="1057"/>
      <c r="DX113" s="1057"/>
      <c r="DY113" s="1057"/>
      <c r="DZ113" s="1058"/>
    </row>
    <row r="114" spans="1:130" s="247" customFormat="1" ht="26.25" customHeight="1">
      <c r="A114" s="1048"/>
      <c r="B114" s="1049"/>
      <c r="C114" s="1044" t="s">
        <v>447</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93633</v>
      </c>
      <c r="AB114" s="1053"/>
      <c r="AC114" s="1053"/>
      <c r="AD114" s="1053"/>
      <c r="AE114" s="1054"/>
      <c r="AF114" s="1055">
        <v>46569</v>
      </c>
      <c r="AG114" s="1053"/>
      <c r="AH114" s="1053"/>
      <c r="AI114" s="1053"/>
      <c r="AJ114" s="1054"/>
      <c r="AK114" s="1055">
        <v>68235</v>
      </c>
      <c r="AL114" s="1053"/>
      <c r="AM114" s="1053"/>
      <c r="AN114" s="1053"/>
      <c r="AO114" s="1054"/>
      <c r="AP114" s="1056">
        <v>1.1000000000000001</v>
      </c>
      <c r="AQ114" s="1057"/>
      <c r="AR114" s="1057"/>
      <c r="AS114" s="1057"/>
      <c r="AT114" s="1058"/>
      <c r="AU114" s="994"/>
      <c r="AV114" s="995"/>
      <c r="AW114" s="995"/>
      <c r="AX114" s="995"/>
      <c r="AY114" s="995"/>
      <c r="AZ114" s="1043" t="s">
        <v>448</v>
      </c>
      <c r="BA114" s="1044"/>
      <c r="BB114" s="1044"/>
      <c r="BC114" s="1044"/>
      <c r="BD114" s="1044"/>
      <c r="BE114" s="1044"/>
      <c r="BF114" s="1044"/>
      <c r="BG114" s="1044"/>
      <c r="BH114" s="1044"/>
      <c r="BI114" s="1044"/>
      <c r="BJ114" s="1044"/>
      <c r="BK114" s="1044"/>
      <c r="BL114" s="1044"/>
      <c r="BM114" s="1044"/>
      <c r="BN114" s="1044"/>
      <c r="BO114" s="1044"/>
      <c r="BP114" s="1045"/>
      <c r="BQ114" s="1013">
        <v>1098033</v>
      </c>
      <c r="BR114" s="1014"/>
      <c r="BS114" s="1014"/>
      <c r="BT114" s="1014"/>
      <c r="BU114" s="1014"/>
      <c r="BV114" s="1014">
        <v>1008103</v>
      </c>
      <c r="BW114" s="1014"/>
      <c r="BX114" s="1014"/>
      <c r="BY114" s="1014"/>
      <c r="BZ114" s="1014"/>
      <c r="CA114" s="1014">
        <v>1162057</v>
      </c>
      <c r="CB114" s="1014"/>
      <c r="CC114" s="1014"/>
      <c r="CD114" s="1014"/>
      <c r="CE114" s="1014"/>
      <c r="CF114" s="1008">
        <v>19.399999999999999</v>
      </c>
      <c r="CG114" s="1009"/>
      <c r="CH114" s="1009"/>
      <c r="CI114" s="1009"/>
      <c r="CJ114" s="1009"/>
      <c r="CK114" s="1039"/>
      <c r="CL114" s="1040"/>
      <c r="CM114" s="1010" t="s">
        <v>449</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450</v>
      </c>
      <c r="DH114" s="1053"/>
      <c r="DI114" s="1053"/>
      <c r="DJ114" s="1053"/>
      <c r="DK114" s="1054"/>
      <c r="DL114" s="1055" t="s">
        <v>128</v>
      </c>
      <c r="DM114" s="1053"/>
      <c r="DN114" s="1053"/>
      <c r="DO114" s="1053"/>
      <c r="DP114" s="1054"/>
      <c r="DQ114" s="1055" t="s">
        <v>450</v>
      </c>
      <c r="DR114" s="1053"/>
      <c r="DS114" s="1053"/>
      <c r="DT114" s="1053"/>
      <c r="DU114" s="1054"/>
      <c r="DV114" s="1056" t="s">
        <v>128</v>
      </c>
      <c r="DW114" s="1057"/>
      <c r="DX114" s="1057"/>
      <c r="DY114" s="1057"/>
      <c r="DZ114" s="1058"/>
    </row>
    <row r="115" spans="1:130" s="247" customFormat="1" ht="26.25" customHeight="1">
      <c r="A115" s="1048"/>
      <c r="B115" s="1049"/>
      <c r="C115" s="1044" t="s">
        <v>451</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23458</v>
      </c>
      <c r="AB115" s="1028"/>
      <c r="AC115" s="1028"/>
      <c r="AD115" s="1028"/>
      <c r="AE115" s="1029"/>
      <c r="AF115" s="1030">
        <v>57</v>
      </c>
      <c r="AG115" s="1028"/>
      <c r="AH115" s="1028"/>
      <c r="AI115" s="1028"/>
      <c r="AJ115" s="1029"/>
      <c r="AK115" s="1030">
        <v>42</v>
      </c>
      <c r="AL115" s="1028"/>
      <c r="AM115" s="1028"/>
      <c r="AN115" s="1028"/>
      <c r="AO115" s="1029"/>
      <c r="AP115" s="1031">
        <v>0</v>
      </c>
      <c r="AQ115" s="1032"/>
      <c r="AR115" s="1032"/>
      <c r="AS115" s="1032"/>
      <c r="AT115" s="1033"/>
      <c r="AU115" s="994"/>
      <c r="AV115" s="995"/>
      <c r="AW115" s="995"/>
      <c r="AX115" s="995"/>
      <c r="AY115" s="995"/>
      <c r="AZ115" s="1043" t="s">
        <v>452</v>
      </c>
      <c r="BA115" s="1044"/>
      <c r="BB115" s="1044"/>
      <c r="BC115" s="1044"/>
      <c r="BD115" s="1044"/>
      <c r="BE115" s="1044"/>
      <c r="BF115" s="1044"/>
      <c r="BG115" s="1044"/>
      <c r="BH115" s="1044"/>
      <c r="BI115" s="1044"/>
      <c r="BJ115" s="1044"/>
      <c r="BK115" s="1044"/>
      <c r="BL115" s="1044"/>
      <c r="BM115" s="1044"/>
      <c r="BN115" s="1044"/>
      <c r="BO115" s="1044"/>
      <c r="BP115" s="1045"/>
      <c r="BQ115" s="1013" t="s">
        <v>128</v>
      </c>
      <c r="BR115" s="1014"/>
      <c r="BS115" s="1014"/>
      <c r="BT115" s="1014"/>
      <c r="BU115" s="1014"/>
      <c r="BV115" s="1014" t="s">
        <v>450</v>
      </c>
      <c r="BW115" s="1014"/>
      <c r="BX115" s="1014"/>
      <c r="BY115" s="1014"/>
      <c r="BZ115" s="1014"/>
      <c r="CA115" s="1014" t="s">
        <v>128</v>
      </c>
      <c r="CB115" s="1014"/>
      <c r="CC115" s="1014"/>
      <c r="CD115" s="1014"/>
      <c r="CE115" s="1014"/>
      <c r="CF115" s="1008" t="s">
        <v>128</v>
      </c>
      <c r="CG115" s="1009"/>
      <c r="CH115" s="1009"/>
      <c r="CI115" s="1009"/>
      <c r="CJ115" s="1009"/>
      <c r="CK115" s="1039"/>
      <c r="CL115" s="1040"/>
      <c r="CM115" s="1043" t="s">
        <v>453</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128</v>
      </c>
      <c r="DH115" s="1053"/>
      <c r="DI115" s="1053"/>
      <c r="DJ115" s="1053"/>
      <c r="DK115" s="1054"/>
      <c r="DL115" s="1055" t="s">
        <v>128</v>
      </c>
      <c r="DM115" s="1053"/>
      <c r="DN115" s="1053"/>
      <c r="DO115" s="1053"/>
      <c r="DP115" s="1054"/>
      <c r="DQ115" s="1055" t="s">
        <v>128</v>
      </c>
      <c r="DR115" s="1053"/>
      <c r="DS115" s="1053"/>
      <c r="DT115" s="1053"/>
      <c r="DU115" s="1054"/>
      <c r="DV115" s="1056" t="s">
        <v>128</v>
      </c>
      <c r="DW115" s="1057"/>
      <c r="DX115" s="1057"/>
      <c r="DY115" s="1057"/>
      <c r="DZ115" s="1058"/>
    </row>
    <row r="116" spans="1:130" s="247" customFormat="1" ht="26.25" customHeight="1">
      <c r="A116" s="1050"/>
      <c r="B116" s="1051"/>
      <c r="C116" s="1059" t="s">
        <v>454</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76</v>
      </c>
      <c r="AB116" s="1053"/>
      <c r="AC116" s="1053"/>
      <c r="AD116" s="1053"/>
      <c r="AE116" s="1054"/>
      <c r="AF116" s="1055">
        <v>54</v>
      </c>
      <c r="AG116" s="1053"/>
      <c r="AH116" s="1053"/>
      <c r="AI116" s="1053"/>
      <c r="AJ116" s="1054"/>
      <c r="AK116" s="1055">
        <v>46</v>
      </c>
      <c r="AL116" s="1053"/>
      <c r="AM116" s="1053"/>
      <c r="AN116" s="1053"/>
      <c r="AO116" s="1054"/>
      <c r="AP116" s="1056">
        <v>0</v>
      </c>
      <c r="AQ116" s="1057"/>
      <c r="AR116" s="1057"/>
      <c r="AS116" s="1057"/>
      <c r="AT116" s="1058"/>
      <c r="AU116" s="994"/>
      <c r="AV116" s="995"/>
      <c r="AW116" s="995"/>
      <c r="AX116" s="995"/>
      <c r="AY116" s="995"/>
      <c r="AZ116" s="1061" t="s">
        <v>455</v>
      </c>
      <c r="BA116" s="1062"/>
      <c r="BB116" s="1062"/>
      <c r="BC116" s="1062"/>
      <c r="BD116" s="1062"/>
      <c r="BE116" s="1062"/>
      <c r="BF116" s="1062"/>
      <c r="BG116" s="1062"/>
      <c r="BH116" s="1062"/>
      <c r="BI116" s="1062"/>
      <c r="BJ116" s="1062"/>
      <c r="BK116" s="1062"/>
      <c r="BL116" s="1062"/>
      <c r="BM116" s="1062"/>
      <c r="BN116" s="1062"/>
      <c r="BO116" s="1062"/>
      <c r="BP116" s="1063"/>
      <c r="BQ116" s="1013" t="s">
        <v>128</v>
      </c>
      <c r="BR116" s="1014"/>
      <c r="BS116" s="1014"/>
      <c r="BT116" s="1014"/>
      <c r="BU116" s="1014"/>
      <c r="BV116" s="1014" t="s">
        <v>128</v>
      </c>
      <c r="BW116" s="1014"/>
      <c r="BX116" s="1014"/>
      <c r="BY116" s="1014"/>
      <c r="BZ116" s="1014"/>
      <c r="CA116" s="1014" t="s">
        <v>128</v>
      </c>
      <c r="CB116" s="1014"/>
      <c r="CC116" s="1014"/>
      <c r="CD116" s="1014"/>
      <c r="CE116" s="1014"/>
      <c r="CF116" s="1008" t="s">
        <v>128</v>
      </c>
      <c r="CG116" s="1009"/>
      <c r="CH116" s="1009"/>
      <c r="CI116" s="1009"/>
      <c r="CJ116" s="1009"/>
      <c r="CK116" s="1039"/>
      <c r="CL116" s="1040"/>
      <c r="CM116" s="1010" t="s">
        <v>456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128</v>
      </c>
      <c r="DH116" s="1053"/>
      <c r="DI116" s="1053"/>
      <c r="DJ116" s="1053"/>
      <c r="DK116" s="1054"/>
      <c r="DL116" s="1055" t="s">
        <v>128</v>
      </c>
      <c r="DM116" s="1053"/>
      <c r="DN116" s="1053"/>
      <c r="DO116" s="1053"/>
      <c r="DP116" s="1054"/>
      <c r="DQ116" s="1055" t="s">
        <v>450</v>
      </c>
      <c r="DR116" s="1053"/>
      <c r="DS116" s="1053"/>
      <c r="DT116" s="1053"/>
      <c r="DU116" s="1054"/>
      <c r="DV116" s="1056" t="s">
        <v>412</v>
      </c>
      <c r="DW116" s="1057"/>
      <c r="DX116" s="1057"/>
      <c r="DY116" s="1057"/>
      <c r="DZ116" s="1058"/>
    </row>
    <row r="117" spans="1:130" s="247" customFormat="1" ht="26.25" customHeight="1">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457</v>
      </c>
      <c r="Z117" s="980"/>
      <c r="AA117" s="1070">
        <v>2431056</v>
      </c>
      <c r="AB117" s="1071"/>
      <c r="AC117" s="1071"/>
      <c r="AD117" s="1071"/>
      <c r="AE117" s="1072"/>
      <c r="AF117" s="1073">
        <v>2265325</v>
      </c>
      <c r="AG117" s="1071"/>
      <c r="AH117" s="1071"/>
      <c r="AI117" s="1071"/>
      <c r="AJ117" s="1072"/>
      <c r="AK117" s="1073">
        <v>2205401</v>
      </c>
      <c r="AL117" s="1071"/>
      <c r="AM117" s="1071"/>
      <c r="AN117" s="1071"/>
      <c r="AO117" s="1072"/>
      <c r="AP117" s="1074"/>
      <c r="AQ117" s="1075"/>
      <c r="AR117" s="1075"/>
      <c r="AS117" s="1075"/>
      <c r="AT117" s="1076"/>
      <c r="AU117" s="994"/>
      <c r="AV117" s="995"/>
      <c r="AW117" s="995"/>
      <c r="AX117" s="995"/>
      <c r="AY117" s="995"/>
      <c r="AZ117" s="1061" t="s">
        <v>458</v>
      </c>
      <c r="BA117" s="1062"/>
      <c r="BB117" s="1062"/>
      <c r="BC117" s="1062"/>
      <c r="BD117" s="1062"/>
      <c r="BE117" s="1062"/>
      <c r="BF117" s="1062"/>
      <c r="BG117" s="1062"/>
      <c r="BH117" s="1062"/>
      <c r="BI117" s="1062"/>
      <c r="BJ117" s="1062"/>
      <c r="BK117" s="1062"/>
      <c r="BL117" s="1062"/>
      <c r="BM117" s="1062"/>
      <c r="BN117" s="1062"/>
      <c r="BO117" s="1062"/>
      <c r="BP117" s="1063"/>
      <c r="BQ117" s="1013" t="s">
        <v>412</v>
      </c>
      <c r="BR117" s="1014"/>
      <c r="BS117" s="1014"/>
      <c r="BT117" s="1014"/>
      <c r="BU117" s="1014"/>
      <c r="BV117" s="1014" t="s">
        <v>128</v>
      </c>
      <c r="BW117" s="1014"/>
      <c r="BX117" s="1014"/>
      <c r="BY117" s="1014"/>
      <c r="BZ117" s="1014"/>
      <c r="CA117" s="1014" t="s">
        <v>412</v>
      </c>
      <c r="CB117" s="1014"/>
      <c r="CC117" s="1014"/>
      <c r="CD117" s="1014"/>
      <c r="CE117" s="1014"/>
      <c r="CF117" s="1008" t="s">
        <v>128</v>
      </c>
      <c r="CG117" s="1009"/>
      <c r="CH117" s="1009"/>
      <c r="CI117" s="1009"/>
      <c r="CJ117" s="1009"/>
      <c r="CK117" s="1039"/>
      <c r="CL117" s="1040"/>
      <c r="CM117" s="1010" t="s">
        <v>459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128</v>
      </c>
      <c r="DH117" s="1053"/>
      <c r="DI117" s="1053"/>
      <c r="DJ117" s="1053"/>
      <c r="DK117" s="1054"/>
      <c r="DL117" s="1055" t="s">
        <v>128</v>
      </c>
      <c r="DM117" s="1053"/>
      <c r="DN117" s="1053"/>
      <c r="DO117" s="1053"/>
      <c r="DP117" s="1054"/>
      <c r="DQ117" s="1055" t="s">
        <v>128</v>
      </c>
      <c r="DR117" s="1053"/>
      <c r="DS117" s="1053"/>
      <c r="DT117" s="1053"/>
      <c r="DU117" s="1054"/>
      <c r="DV117" s="1056" t="s">
        <v>128</v>
      </c>
      <c r="DW117" s="1057"/>
      <c r="DX117" s="1057"/>
      <c r="DY117" s="1057"/>
      <c r="DZ117" s="1058"/>
    </row>
    <row r="118" spans="1:130" s="247" customFormat="1" ht="26.25" customHeight="1">
      <c r="A118" s="998" t="s">
        <v>432</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430</v>
      </c>
      <c r="AB118" s="979"/>
      <c r="AC118" s="979"/>
      <c r="AD118" s="979"/>
      <c r="AE118" s="980"/>
      <c r="AF118" s="978" t="s">
        <v>308</v>
      </c>
      <c r="AG118" s="979"/>
      <c r="AH118" s="979"/>
      <c r="AI118" s="979"/>
      <c r="AJ118" s="980"/>
      <c r="AK118" s="978" t="s">
        <v>307</v>
      </c>
      <c r="AL118" s="979"/>
      <c r="AM118" s="979"/>
      <c r="AN118" s="979"/>
      <c r="AO118" s="980"/>
      <c r="AP118" s="1065" t="s">
        <v>431</v>
      </c>
      <c r="AQ118" s="1066"/>
      <c r="AR118" s="1066"/>
      <c r="AS118" s="1066"/>
      <c r="AT118" s="1067"/>
      <c r="AU118" s="994"/>
      <c r="AV118" s="995"/>
      <c r="AW118" s="995"/>
      <c r="AX118" s="995"/>
      <c r="AY118" s="995"/>
      <c r="AZ118" s="1068" t="s">
        <v>460</v>
      </c>
      <c r="BA118" s="1059"/>
      <c r="BB118" s="1059"/>
      <c r="BC118" s="1059"/>
      <c r="BD118" s="1059"/>
      <c r="BE118" s="1059"/>
      <c r="BF118" s="1059"/>
      <c r="BG118" s="1059"/>
      <c r="BH118" s="1059"/>
      <c r="BI118" s="1059"/>
      <c r="BJ118" s="1059"/>
      <c r="BK118" s="1059"/>
      <c r="BL118" s="1059"/>
      <c r="BM118" s="1059"/>
      <c r="BN118" s="1059"/>
      <c r="BO118" s="1059"/>
      <c r="BP118" s="1060"/>
      <c r="BQ118" s="1091" t="s">
        <v>128</v>
      </c>
      <c r="BR118" s="1092"/>
      <c r="BS118" s="1092"/>
      <c r="BT118" s="1092"/>
      <c r="BU118" s="1092"/>
      <c r="BV118" s="1092" t="s">
        <v>128</v>
      </c>
      <c r="BW118" s="1092"/>
      <c r="BX118" s="1092"/>
      <c r="BY118" s="1092"/>
      <c r="BZ118" s="1092"/>
      <c r="CA118" s="1092" t="s">
        <v>128</v>
      </c>
      <c r="CB118" s="1092"/>
      <c r="CC118" s="1092"/>
      <c r="CD118" s="1092"/>
      <c r="CE118" s="1092"/>
      <c r="CF118" s="1008" t="s">
        <v>412</v>
      </c>
      <c r="CG118" s="1009"/>
      <c r="CH118" s="1009"/>
      <c r="CI118" s="1009"/>
      <c r="CJ118" s="1009"/>
      <c r="CK118" s="1039"/>
      <c r="CL118" s="1040"/>
      <c r="CM118" s="1010" t="s">
        <v>461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128</v>
      </c>
      <c r="DH118" s="1053"/>
      <c r="DI118" s="1053"/>
      <c r="DJ118" s="1053"/>
      <c r="DK118" s="1054"/>
      <c r="DL118" s="1055" t="s">
        <v>128</v>
      </c>
      <c r="DM118" s="1053"/>
      <c r="DN118" s="1053"/>
      <c r="DO118" s="1053"/>
      <c r="DP118" s="1054"/>
      <c r="DQ118" s="1055" t="s">
        <v>128</v>
      </c>
      <c r="DR118" s="1053"/>
      <c r="DS118" s="1053"/>
      <c r="DT118" s="1053"/>
      <c r="DU118" s="1054"/>
      <c r="DV118" s="1056" t="s">
        <v>128</v>
      </c>
      <c r="DW118" s="1057"/>
      <c r="DX118" s="1057"/>
      <c r="DY118" s="1057"/>
      <c r="DZ118" s="1058"/>
    </row>
    <row r="119" spans="1:130" s="247" customFormat="1" ht="26.25" customHeight="1">
      <c r="A119" s="1152" t="s">
        <v>435</v>
      </c>
      <c r="B119" s="1038"/>
      <c r="C119" s="1017" t="s">
        <v>436</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128</v>
      </c>
      <c r="AB119" s="986"/>
      <c r="AC119" s="986"/>
      <c r="AD119" s="986"/>
      <c r="AE119" s="987"/>
      <c r="AF119" s="988" t="s">
        <v>128</v>
      </c>
      <c r="AG119" s="986"/>
      <c r="AH119" s="986"/>
      <c r="AI119" s="986"/>
      <c r="AJ119" s="987"/>
      <c r="AK119" s="988" t="s">
        <v>128</v>
      </c>
      <c r="AL119" s="986"/>
      <c r="AM119" s="986"/>
      <c r="AN119" s="986"/>
      <c r="AO119" s="987"/>
      <c r="AP119" s="989" t="s">
        <v>128</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462</v>
      </c>
      <c r="BP119" s="1100"/>
      <c r="BQ119" s="1091">
        <v>29735581</v>
      </c>
      <c r="BR119" s="1092"/>
      <c r="BS119" s="1092"/>
      <c r="BT119" s="1092"/>
      <c r="BU119" s="1092"/>
      <c r="BV119" s="1092">
        <v>27866353</v>
      </c>
      <c r="BW119" s="1092"/>
      <c r="BX119" s="1092"/>
      <c r="BY119" s="1092"/>
      <c r="BZ119" s="1092"/>
      <c r="CA119" s="1092">
        <v>25879145</v>
      </c>
      <c r="CB119" s="1092"/>
      <c r="CC119" s="1092"/>
      <c r="CD119" s="1092"/>
      <c r="CE119" s="1092"/>
      <c r="CF119" s="1093"/>
      <c r="CG119" s="1094"/>
      <c r="CH119" s="1094"/>
      <c r="CI119" s="1094"/>
      <c r="CJ119" s="1095"/>
      <c r="CK119" s="1041"/>
      <c r="CL119" s="1042"/>
      <c r="CM119" s="1096" t="s">
        <v>463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128</v>
      </c>
      <c r="DH119" s="1078"/>
      <c r="DI119" s="1078"/>
      <c r="DJ119" s="1078"/>
      <c r="DK119" s="1079"/>
      <c r="DL119" s="1077" t="s">
        <v>128</v>
      </c>
      <c r="DM119" s="1078"/>
      <c r="DN119" s="1078"/>
      <c r="DO119" s="1078"/>
      <c r="DP119" s="1079"/>
      <c r="DQ119" s="1077" t="s">
        <v>128</v>
      </c>
      <c r="DR119" s="1078"/>
      <c r="DS119" s="1078"/>
      <c r="DT119" s="1078"/>
      <c r="DU119" s="1079"/>
      <c r="DV119" s="1080" t="s">
        <v>128</v>
      </c>
      <c r="DW119" s="1081"/>
      <c r="DX119" s="1081"/>
      <c r="DY119" s="1081"/>
      <c r="DZ119" s="1082"/>
    </row>
    <row r="120" spans="1:130" s="247" customFormat="1" ht="26.25" customHeight="1">
      <c r="A120" s="1153"/>
      <c r="B120" s="1040"/>
      <c r="C120" s="1010" t="s">
        <v>439</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128</v>
      </c>
      <c r="AB120" s="1053"/>
      <c r="AC120" s="1053"/>
      <c r="AD120" s="1053"/>
      <c r="AE120" s="1054"/>
      <c r="AF120" s="1055" t="s">
        <v>128</v>
      </c>
      <c r="AG120" s="1053"/>
      <c r="AH120" s="1053"/>
      <c r="AI120" s="1053"/>
      <c r="AJ120" s="1054"/>
      <c r="AK120" s="1055" t="s">
        <v>128</v>
      </c>
      <c r="AL120" s="1053"/>
      <c r="AM120" s="1053"/>
      <c r="AN120" s="1053"/>
      <c r="AO120" s="1054"/>
      <c r="AP120" s="1056" t="s">
        <v>128</v>
      </c>
      <c r="AQ120" s="1057"/>
      <c r="AR120" s="1057"/>
      <c r="AS120" s="1057"/>
      <c r="AT120" s="1058"/>
      <c r="AU120" s="1083" t="s">
        <v>464</v>
      </c>
      <c r="AV120" s="1084"/>
      <c r="AW120" s="1084"/>
      <c r="AX120" s="1084"/>
      <c r="AY120" s="1085"/>
      <c r="AZ120" s="1034" t="s">
        <v>465</v>
      </c>
      <c r="BA120" s="983"/>
      <c r="BB120" s="983"/>
      <c r="BC120" s="983"/>
      <c r="BD120" s="983"/>
      <c r="BE120" s="983"/>
      <c r="BF120" s="983"/>
      <c r="BG120" s="983"/>
      <c r="BH120" s="983"/>
      <c r="BI120" s="983"/>
      <c r="BJ120" s="983"/>
      <c r="BK120" s="983"/>
      <c r="BL120" s="983"/>
      <c r="BM120" s="983"/>
      <c r="BN120" s="983"/>
      <c r="BO120" s="983"/>
      <c r="BP120" s="984"/>
      <c r="BQ120" s="1020">
        <v>5750055</v>
      </c>
      <c r="BR120" s="1021"/>
      <c r="BS120" s="1021"/>
      <c r="BT120" s="1021"/>
      <c r="BU120" s="1021"/>
      <c r="BV120" s="1021">
        <v>4993838</v>
      </c>
      <c r="BW120" s="1021"/>
      <c r="BX120" s="1021"/>
      <c r="BY120" s="1021"/>
      <c r="BZ120" s="1021"/>
      <c r="CA120" s="1021">
        <v>4784924</v>
      </c>
      <c r="CB120" s="1021"/>
      <c r="CC120" s="1021"/>
      <c r="CD120" s="1021"/>
      <c r="CE120" s="1021"/>
      <c r="CF120" s="1035">
        <v>79.8</v>
      </c>
      <c r="CG120" s="1036"/>
      <c r="CH120" s="1036"/>
      <c r="CI120" s="1036"/>
      <c r="CJ120" s="1036"/>
      <c r="CK120" s="1101" t="s">
        <v>466</v>
      </c>
      <c r="CL120" s="1102"/>
      <c r="CM120" s="1102"/>
      <c r="CN120" s="1102"/>
      <c r="CO120" s="1103"/>
      <c r="CP120" s="1109" t="s">
        <v>407</v>
      </c>
      <c r="CQ120" s="1110"/>
      <c r="CR120" s="1110"/>
      <c r="CS120" s="1110"/>
      <c r="CT120" s="1110"/>
      <c r="CU120" s="1110"/>
      <c r="CV120" s="1110"/>
      <c r="CW120" s="1110"/>
      <c r="CX120" s="1110"/>
      <c r="CY120" s="1110"/>
      <c r="CZ120" s="1110"/>
      <c r="DA120" s="1110"/>
      <c r="DB120" s="1110"/>
      <c r="DC120" s="1110"/>
      <c r="DD120" s="1110"/>
      <c r="DE120" s="1110"/>
      <c r="DF120" s="1111"/>
      <c r="DG120" s="1020" t="s">
        <v>128</v>
      </c>
      <c r="DH120" s="1021"/>
      <c r="DI120" s="1021"/>
      <c r="DJ120" s="1021"/>
      <c r="DK120" s="1021"/>
      <c r="DL120" s="1021">
        <v>8594503</v>
      </c>
      <c r="DM120" s="1021"/>
      <c r="DN120" s="1021"/>
      <c r="DO120" s="1021"/>
      <c r="DP120" s="1021"/>
      <c r="DQ120" s="1021">
        <v>7820197</v>
      </c>
      <c r="DR120" s="1021"/>
      <c r="DS120" s="1021"/>
      <c r="DT120" s="1021"/>
      <c r="DU120" s="1021"/>
      <c r="DV120" s="1022">
        <v>130.4</v>
      </c>
      <c r="DW120" s="1022"/>
      <c r="DX120" s="1022"/>
      <c r="DY120" s="1022"/>
      <c r="DZ120" s="1023"/>
    </row>
    <row r="121" spans="1:130" s="247" customFormat="1" ht="26.25" customHeight="1">
      <c r="A121" s="1153"/>
      <c r="B121" s="1040"/>
      <c r="C121" s="1061" t="s">
        <v>467</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128</v>
      </c>
      <c r="AB121" s="1053"/>
      <c r="AC121" s="1053"/>
      <c r="AD121" s="1053"/>
      <c r="AE121" s="1054"/>
      <c r="AF121" s="1055" t="s">
        <v>128</v>
      </c>
      <c r="AG121" s="1053"/>
      <c r="AH121" s="1053"/>
      <c r="AI121" s="1053"/>
      <c r="AJ121" s="1054"/>
      <c r="AK121" s="1055" t="s">
        <v>128</v>
      </c>
      <c r="AL121" s="1053"/>
      <c r="AM121" s="1053"/>
      <c r="AN121" s="1053"/>
      <c r="AO121" s="1054"/>
      <c r="AP121" s="1056" t="s">
        <v>128</v>
      </c>
      <c r="AQ121" s="1057"/>
      <c r="AR121" s="1057"/>
      <c r="AS121" s="1057"/>
      <c r="AT121" s="1058"/>
      <c r="AU121" s="1086"/>
      <c r="AV121" s="1087"/>
      <c r="AW121" s="1087"/>
      <c r="AX121" s="1087"/>
      <c r="AY121" s="1088"/>
      <c r="AZ121" s="1043" t="s">
        <v>468</v>
      </c>
      <c r="BA121" s="1044"/>
      <c r="BB121" s="1044"/>
      <c r="BC121" s="1044"/>
      <c r="BD121" s="1044"/>
      <c r="BE121" s="1044"/>
      <c r="BF121" s="1044"/>
      <c r="BG121" s="1044"/>
      <c r="BH121" s="1044"/>
      <c r="BI121" s="1044"/>
      <c r="BJ121" s="1044"/>
      <c r="BK121" s="1044"/>
      <c r="BL121" s="1044"/>
      <c r="BM121" s="1044"/>
      <c r="BN121" s="1044"/>
      <c r="BO121" s="1044"/>
      <c r="BP121" s="1045"/>
      <c r="BQ121" s="1013">
        <v>546277</v>
      </c>
      <c r="BR121" s="1014"/>
      <c r="BS121" s="1014"/>
      <c r="BT121" s="1014"/>
      <c r="BU121" s="1014"/>
      <c r="BV121" s="1014">
        <v>490969</v>
      </c>
      <c r="BW121" s="1014"/>
      <c r="BX121" s="1014"/>
      <c r="BY121" s="1014"/>
      <c r="BZ121" s="1014"/>
      <c r="CA121" s="1014">
        <v>472590</v>
      </c>
      <c r="CB121" s="1014"/>
      <c r="CC121" s="1014"/>
      <c r="CD121" s="1014"/>
      <c r="CE121" s="1014"/>
      <c r="CF121" s="1008">
        <v>7.9</v>
      </c>
      <c r="CG121" s="1009"/>
      <c r="CH121" s="1009"/>
      <c r="CI121" s="1009"/>
      <c r="CJ121" s="1009"/>
      <c r="CK121" s="1104"/>
      <c r="CL121" s="1105"/>
      <c r="CM121" s="1105"/>
      <c r="CN121" s="1105"/>
      <c r="CO121" s="1106"/>
      <c r="CP121" s="1114" t="s">
        <v>469</v>
      </c>
      <c r="CQ121" s="1115"/>
      <c r="CR121" s="1115"/>
      <c r="CS121" s="1115"/>
      <c r="CT121" s="1115"/>
      <c r="CU121" s="1115"/>
      <c r="CV121" s="1115"/>
      <c r="CW121" s="1115"/>
      <c r="CX121" s="1115"/>
      <c r="CY121" s="1115"/>
      <c r="CZ121" s="1115"/>
      <c r="DA121" s="1115"/>
      <c r="DB121" s="1115"/>
      <c r="DC121" s="1115"/>
      <c r="DD121" s="1115"/>
      <c r="DE121" s="1115"/>
      <c r="DF121" s="1116"/>
      <c r="DG121" s="1013">
        <v>2424477</v>
      </c>
      <c r="DH121" s="1014"/>
      <c r="DI121" s="1014"/>
      <c r="DJ121" s="1014"/>
      <c r="DK121" s="1014"/>
      <c r="DL121" s="1014">
        <v>2056887</v>
      </c>
      <c r="DM121" s="1014"/>
      <c r="DN121" s="1014"/>
      <c r="DO121" s="1014"/>
      <c r="DP121" s="1014"/>
      <c r="DQ121" s="1014">
        <v>1784443</v>
      </c>
      <c r="DR121" s="1014"/>
      <c r="DS121" s="1014"/>
      <c r="DT121" s="1014"/>
      <c r="DU121" s="1014"/>
      <c r="DV121" s="1015">
        <v>29.8</v>
      </c>
      <c r="DW121" s="1015"/>
      <c r="DX121" s="1015"/>
      <c r="DY121" s="1015"/>
      <c r="DZ121" s="1016"/>
    </row>
    <row r="122" spans="1:130" s="247" customFormat="1" ht="26.25" customHeight="1">
      <c r="A122" s="1153"/>
      <c r="B122" s="1040"/>
      <c r="C122" s="1010" t="s">
        <v>449</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128</v>
      </c>
      <c r="AB122" s="1053"/>
      <c r="AC122" s="1053"/>
      <c r="AD122" s="1053"/>
      <c r="AE122" s="1054"/>
      <c r="AF122" s="1055" t="s">
        <v>128</v>
      </c>
      <c r="AG122" s="1053"/>
      <c r="AH122" s="1053"/>
      <c r="AI122" s="1053"/>
      <c r="AJ122" s="1054"/>
      <c r="AK122" s="1055" t="s">
        <v>128</v>
      </c>
      <c r="AL122" s="1053"/>
      <c r="AM122" s="1053"/>
      <c r="AN122" s="1053"/>
      <c r="AO122" s="1054"/>
      <c r="AP122" s="1056" t="s">
        <v>128</v>
      </c>
      <c r="AQ122" s="1057"/>
      <c r="AR122" s="1057"/>
      <c r="AS122" s="1057"/>
      <c r="AT122" s="1058"/>
      <c r="AU122" s="1086"/>
      <c r="AV122" s="1087"/>
      <c r="AW122" s="1087"/>
      <c r="AX122" s="1087"/>
      <c r="AY122" s="1088"/>
      <c r="AZ122" s="1068" t="s">
        <v>470</v>
      </c>
      <c r="BA122" s="1059"/>
      <c r="BB122" s="1059"/>
      <c r="BC122" s="1059"/>
      <c r="BD122" s="1059"/>
      <c r="BE122" s="1059"/>
      <c r="BF122" s="1059"/>
      <c r="BG122" s="1059"/>
      <c r="BH122" s="1059"/>
      <c r="BI122" s="1059"/>
      <c r="BJ122" s="1059"/>
      <c r="BK122" s="1059"/>
      <c r="BL122" s="1059"/>
      <c r="BM122" s="1059"/>
      <c r="BN122" s="1059"/>
      <c r="BO122" s="1059"/>
      <c r="BP122" s="1060"/>
      <c r="BQ122" s="1091">
        <v>17000049</v>
      </c>
      <c r="BR122" s="1092"/>
      <c r="BS122" s="1092"/>
      <c r="BT122" s="1092"/>
      <c r="BU122" s="1092"/>
      <c r="BV122" s="1092">
        <v>16257539</v>
      </c>
      <c r="BW122" s="1092"/>
      <c r="BX122" s="1092"/>
      <c r="BY122" s="1092"/>
      <c r="BZ122" s="1092"/>
      <c r="CA122" s="1092">
        <v>15874028</v>
      </c>
      <c r="CB122" s="1092"/>
      <c r="CC122" s="1092"/>
      <c r="CD122" s="1092"/>
      <c r="CE122" s="1092"/>
      <c r="CF122" s="1112">
        <v>264.8</v>
      </c>
      <c r="CG122" s="1113"/>
      <c r="CH122" s="1113"/>
      <c r="CI122" s="1113"/>
      <c r="CJ122" s="1113"/>
      <c r="CK122" s="1104"/>
      <c r="CL122" s="1105"/>
      <c r="CM122" s="1105"/>
      <c r="CN122" s="1105"/>
      <c r="CO122" s="1106"/>
      <c r="CP122" s="1114" t="s">
        <v>408</v>
      </c>
      <c r="CQ122" s="1115"/>
      <c r="CR122" s="1115"/>
      <c r="CS122" s="1115"/>
      <c r="CT122" s="1115"/>
      <c r="CU122" s="1115"/>
      <c r="CV122" s="1115"/>
      <c r="CW122" s="1115"/>
      <c r="CX122" s="1115"/>
      <c r="CY122" s="1115"/>
      <c r="CZ122" s="1115"/>
      <c r="DA122" s="1115"/>
      <c r="DB122" s="1115"/>
      <c r="DC122" s="1115"/>
      <c r="DD122" s="1115"/>
      <c r="DE122" s="1115"/>
      <c r="DF122" s="1116"/>
      <c r="DG122" s="1013" t="s">
        <v>128</v>
      </c>
      <c r="DH122" s="1014"/>
      <c r="DI122" s="1014"/>
      <c r="DJ122" s="1014"/>
      <c r="DK122" s="1014"/>
      <c r="DL122" s="1014" t="s">
        <v>128</v>
      </c>
      <c r="DM122" s="1014"/>
      <c r="DN122" s="1014"/>
      <c r="DO122" s="1014"/>
      <c r="DP122" s="1014"/>
      <c r="DQ122" s="1014" t="s">
        <v>128</v>
      </c>
      <c r="DR122" s="1014"/>
      <c r="DS122" s="1014"/>
      <c r="DT122" s="1014"/>
      <c r="DU122" s="1014"/>
      <c r="DV122" s="1015" t="s">
        <v>128</v>
      </c>
      <c r="DW122" s="1015"/>
      <c r="DX122" s="1015"/>
      <c r="DY122" s="1015"/>
      <c r="DZ122" s="1016"/>
    </row>
    <row r="123" spans="1:130" s="247" customFormat="1" ht="26.25" customHeight="1">
      <c r="A123" s="1153"/>
      <c r="B123" s="1040"/>
      <c r="C123" s="1010" t="s">
        <v>456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128</v>
      </c>
      <c r="AB123" s="1053"/>
      <c r="AC123" s="1053"/>
      <c r="AD123" s="1053"/>
      <c r="AE123" s="1054"/>
      <c r="AF123" s="1055" t="s">
        <v>128</v>
      </c>
      <c r="AG123" s="1053"/>
      <c r="AH123" s="1053"/>
      <c r="AI123" s="1053"/>
      <c r="AJ123" s="1054"/>
      <c r="AK123" s="1055" t="s">
        <v>128</v>
      </c>
      <c r="AL123" s="1053"/>
      <c r="AM123" s="1053"/>
      <c r="AN123" s="1053"/>
      <c r="AO123" s="1054"/>
      <c r="AP123" s="1056" t="s">
        <v>128</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471</v>
      </c>
      <c r="BP123" s="1100"/>
      <c r="BQ123" s="1159">
        <v>23296381</v>
      </c>
      <c r="BR123" s="1160"/>
      <c r="BS123" s="1160"/>
      <c r="BT123" s="1160"/>
      <c r="BU123" s="1160"/>
      <c r="BV123" s="1160">
        <v>21742346</v>
      </c>
      <c r="BW123" s="1160"/>
      <c r="BX123" s="1160"/>
      <c r="BY123" s="1160"/>
      <c r="BZ123" s="1160"/>
      <c r="CA123" s="1160">
        <v>21131542</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c r="A124" s="1153"/>
      <c r="B124" s="1040"/>
      <c r="C124" s="1010" t="s">
        <v>459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128</v>
      </c>
      <c r="AB124" s="1053"/>
      <c r="AC124" s="1053"/>
      <c r="AD124" s="1053"/>
      <c r="AE124" s="1054"/>
      <c r="AF124" s="1055" t="s">
        <v>128</v>
      </c>
      <c r="AG124" s="1053"/>
      <c r="AH124" s="1053"/>
      <c r="AI124" s="1053"/>
      <c r="AJ124" s="1054"/>
      <c r="AK124" s="1055" t="s">
        <v>128</v>
      </c>
      <c r="AL124" s="1053"/>
      <c r="AM124" s="1053"/>
      <c r="AN124" s="1053"/>
      <c r="AO124" s="1054"/>
      <c r="AP124" s="1056" t="s">
        <v>128</v>
      </c>
      <c r="AQ124" s="1057"/>
      <c r="AR124" s="1057"/>
      <c r="AS124" s="1057"/>
      <c r="AT124" s="1058"/>
      <c r="AU124" s="1155" t="s">
        <v>472</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109.4</v>
      </c>
      <c r="BR124" s="1122"/>
      <c r="BS124" s="1122"/>
      <c r="BT124" s="1122"/>
      <c r="BU124" s="1122"/>
      <c r="BV124" s="1122">
        <v>102.5</v>
      </c>
      <c r="BW124" s="1122"/>
      <c r="BX124" s="1122"/>
      <c r="BY124" s="1122"/>
      <c r="BZ124" s="1122"/>
      <c r="CA124" s="1122">
        <v>79.099999999999994</v>
      </c>
      <c r="CB124" s="1122"/>
      <c r="CC124" s="1122"/>
      <c r="CD124" s="1122"/>
      <c r="CE124" s="1122"/>
      <c r="CF124" s="1123"/>
      <c r="CG124" s="1124"/>
      <c r="CH124" s="1124"/>
      <c r="CI124" s="1124"/>
      <c r="CJ124" s="1125"/>
      <c r="CK124" s="1107"/>
      <c r="CL124" s="1107"/>
      <c r="CM124" s="1107"/>
      <c r="CN124" s="1107"/>
      <c r="CO124" s="1108"/>
      <c r="CP124" s="1114" t="s">
        <v>473</v>
      </c>
      <c r="CQ124" s="1115"/>
      <c r="CR124" s="1115"/>
      <c r="CS124" s="1115"/>
      <c r="CT124" s="1115"/>
      <c r="CU124" s="1115"/>
      <c r="CV124" s="1115"/>
      <c r="CW124" s="1115"/>
      <c r="CX124" s="1115"/>
      <c r="CY124" s="1115"/>
      <c r="CZ124" s="1115"/>
      <c r="DA124" s="1115"/>
      <c r="DB124" s="1115"/>
      <c r="DC124" s="1115"/>
      <c r="DD124" s="1115"/>
      <c r="DE124" s="1115"/>
      <c r="DF124" s="1116"/>
      <c r="DG124" s="1099">
        <v>9803933</v>
      </c>
      <c r="DH124" s="1078"/>
      <c r="DI124" s="1078"/>
      <c r="DJ124" s="1078"/>
      <c r="DK124" s="1079"/>
      <c r="DL124" s="1077">
        <v>609450</v>
      </c>
      <c r="DM124" s="1078"/>
      <c r="DN124" s="1078"/>
      <c r="DO124" s="1078"/>
      <c r="DP124" s="1079"/>
      <c r="DQ124" s="1077" t="s">
        <v>128</v>
      </c>
      <c r="DR124" s="1078"/>
      <c r="DS124" s="1078"/>
      <c r="DT124" s="1078"/>
      <c r="DU124" s="1079"/>
      <c r="DV124" s="1080" t="s">
        <v>128</v>
      </c>
      <c r="DW124" s="1081"/>
      <c r="DX124" s="1081"/>
      <c r="DY124" s="1081"/>
      <c r="DZ124" s="1082"/>
    </row>
    <row r="125" spans="1:130" s="247" customFormat="1" ht="26.25" customHeight="1">
      <c r="A125" s="1153"/>
      <c r="B125" s="1040"/>
      <c r="C125" s="1010" t="s">
        <v>461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128</v>
      </c>
      <c r="AB125" s="1053"/>
      <c r="AC125" s="1053"/>
      <c r="AD125" s="1053"/>
      <c r="AE125" s="1054"/>
      <c r="AF125" s="1055" t="s">
        <v>128</v>
      </c>
      <c r="AG125" s="1053"/>
      <c r="AH125" s="1053"/>
      <c r="AI125" s="1053"/>
      <c r="AJ125" s="1054"/>
      <c r="AK125" s="1055" t="s">
        <v>128</v>
      </c>
      <c r="AL125" s="1053"/>
      <c r="AM125" s="1053"/>
      <c r="AN125" s="1053"/>
      <c r="AO125" s="1054"/>
      <c r="AP125" s="1056" t="s">
        <v>128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474</v>
      </c>
      <c r="CL125" s="1102"/>
      <c r="CM125" s="1102"/>
      <c r="CN125" s="1102"/>
      <c r="CO125" s="1103"/>
      <c r="CP125" s="1034" t="s">
        <v>475</v>
      </c>
      <c r="CQ125" s="983"/>
      <c r="CR125" s="983"/>
      <c r="CS125" s="983"/>
      <c r="CT125" s="983"/>
      <c r="CU125" s="983"/>
      <c r="CV125" s="983"/>
      <c r="CW125" s="983"/>
      <c r="CX125" s="983"/>
      <c r="CY125" s="983"/>
      <c r="CZ125" s="983"/>
      <c r="DA125" s="983"/>
      <c r="DB125" s="983"/>
      <c r="DC125" s="983"/>
      <c r="DD125" s="983"/>
      <c r="DE125" s="983"/>
      <c r="DF125" s="984"/>
      <c r="DG125" s="1020" t="s">
        <v>128</v>
      </c>
      <c r="DH125" s="1021"/>
      <c r="DI125" s="1021"/>
      <c r="DJ125" s="1021"/>
      <c r="DK125" s="1021"/>
      <c r="DL125" s="1021" t="s">
        <v>128</v>
      </c>
      <c r="DM125" s="1021"/>
      <c r="DN125" s="1021"/>
      <c r="DO125" s="1021"/>
      <c r="DP125" s="1021"/>
      <c r="DQ125" s="1021" t="s">
        <v>128</v>
      </c>
      <c r="DR125" s="1021"/>
      <c r="DS125" s="1021"/>
      <c r="DT125" s="1021"/>
      <c r="DU125" s="1021"/>
      <c r="DV125" s="1022" t="s">
        <v>128</v>
      </c>
      <c r="DW125" s="1022"/>
      <c r="DX125" s="1022"/>
      <c r="DY125" s="1022"/>
      <c r="DZ125" s="1023"/>
    </row>
    <row r="126" spans="1:130" s="247" customFormat="1" ht="26.25" customHeight="1" thickBot="1">
      <c r="A126" s="1153"/>
      <c r="B126" s="1040"/>
      <c r="C126" s="1010" t="s">
        <v>463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128</v>
      </c>
      <c r="AB126" s="1053"/>
      <c r="AC126" s="1053"/>
      <c r="AD126" s="1053"/>
      <c r="AE126" s="1054"/>
      <c r="AF126" s="1055" t="s">
        <v>128</v>
      </c>
      <c r="AG126" s="1053"/>
      <c r="AH126" s="1053"/>
      <c r="AI126" s="1053"/>
      <c r="AJ126" s="1054"/>
      <c r="AK126" s="1055" t="s">
        <v>128</v>
      </c>
      <c r="AL126" s="1053"/>
      <c r="AM126" s="1053"/>
      <c r="AN126" s="1053"/>
      <c r="AO126" s="1054"/>
      <c r="AP126" s="1056" t="s">
        <v>128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476</v>
      </c>
      <c r="CQ126" s="1044"/>
      <c r="CR126" s="1044"/>
      <c r="CS126" s="1044"/>
      <c r="CT126" s="1044"/>
      <c r="CU126" s="1044"/>
      <c r="CV126" s="1044"/>
      <c r="CW126" s="1044"/>
      <c r="CX126" s="1044"/>
      <c r="CY126" s="1044"/>
      <c r="CZ126" s="1044"/>
      <c r="DA126" s="1044"/>
      <c r="DB126" s="1044"/>
      <c r="DC126" s="1044"/>
      <c r="DD126" s="1044"/>
      <c r="DE126" s="1044"/>
      <c r="DF126" s="1045"/>
      <c r="DG126" s="1013" t="s">
        <v>128</v>
      </c>
      <c r="DH126" s="1014"/>
      <c r="DI126" s="1014"/>
      <c r="DJ126" s="1014"/>
      <c r="DK126" s="1014"/>
      <c r="DL126" s="1014" t="s">
        <v>128</v>
      </c>
      <c r="DM126" s="1014"/>
      <c r="DN126" s="1014"/>
      <c r="DO126" s="1014"/>
      <c r="DP126" s="1014"/>
      <c r="DQ126" s="1014" t="s">
        <v>128</v>
      </c>
      <c r="DR126" s="1014"/>
      <c r="DS126" s="1014"/>
      <c r="DT126" s="1014"/>
      <c r="DU126" s="1014"/>
      <c r="DV126" s="1015" t="s">
        <v>128</v>
      </c>
      <c r="DW126" s="1015"/>
      <c r="DX126" s="1015"/>
      <c r="DY126" s="1015"/>
      <c r="DZ126" s="1016"/>
    </row>
    <row r="127" spans="1:130" s="247" customFormat="1" ht="26.25" customHeight="1">
      <c r="A127" s="1154"/>
      <c r="B127" s="1042"/>
      <c r="C127" s="1096" t="s">
        <v>477</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23458</v>
      </c>
      <c r="AB127" s="1053"/>
      <c r="AC127" s="1053"/>
      <c r="AD127" s="1053"/>
      <c r="AE127" s="1054"/>
      <c r="AF127" s="1055">
        <v>57</v>
      </c>
      <c r="AG127" s="1053"/>
      <c r="AH127" s="1053"/>
      <c r="AI127" s="1053"/>
      <c r="AJ127" s="1054"/>
      <c r="AK127" s="1055">
        <v>42</v>
      </c>
      <c r="AL127" s="1053"/>
      <c r="AM127" s="1053"/>
      <c r="AN127" s="1053"/>
      <c r="AO127" s="1054"/>
      <c r="AP127" s="1056">
        <v>0</v>
      </c>
      <c r="AQ127" s="1057"/>
      <c r="AR127" s="1057"/>
      <c r="AS127" s="1057"/>
      <c r="AT127" s="1058"/>
      <c r="AU127" s="283"/>
      <c r="AV127" s="283"/>
      <c r="AW127" s="283"/>
      <c r="AX127" s="1126" t="s">
        <v>478</v>
      </c>
      <c r="AY127" s="1127"/>
      <c r="AZ127" s="1127"/>
      <c r="BA127" s="1127"/>
      <c r="BB127" s="1127"/>
      <c r="BC127" s="1127"/>
      <c r="BD127" s="1127"/>
      <c r="BE127" s="1128"/>
      <c r="BF127" s="1129" t="s">
        <v>479</v>
      </c>
      <c r="BG127" s="1127"/>
      <c r="BH127" s="1127"/>
      <c r="BI127" s="1127"/>
      <c r="BJ127" s="1127"/>
      <c r="BK127" s="1127"/>
      <c r="BL127" s="1128"/>
      <c r="BM127" s="1129" t="s">
        <v>480</v>
      </c>
      <c r="BN127" s="1127"/>
      <c r="BO127" s="1127"/>
      <c r="BP127" s="1127"/>
      <c r="BQ127" s="1127"/>
      <c r="BR127" s="1127"/>
      <c r="BS127" s="1128"/>
      <c r="BT127" s="1129" t="s">
        <v>481</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482</v>
      </c>
      <c r="CQ127" s="1044"/>
      <c r="CR127" s="1044"/>
      <c r="CS127" s="1044"/>
      <c r="CT127" s="1044"/>
      <c r="CU127" s="1044"/>
      <c r="CV127" s="1044"/>
      <c r="CW127" s="1044"/>
      <c r="CX127" s="1044"/>
      <c r="CY127" s="1044"/>
      <c r="CZ127" s="1044"/>
      <c r="DA127" s="1044"/>
      <c r="DB127" s="1044"/>
      <c r="DC127" s="1044"/>
      <c r="DD127" s="1044"/>
      <c r="DE127" s="1044"/>
      <c r="DF127" s="1045"/>
      <c r="DG127" s="1013" t="s">
        <v>128</v>
      </c>
      <c r="DH127" s="1014"/>
      <c r="DI127" s="1014"/>
      <c r="DJ127" s="1014"/>
      <c r="DK127" s="1014"/>
      <c r="DL127" s="1014" t="s">
        <v>128</v>
      </c>
      <c r="DM127" s="1014"/>
      <c r="DN127" s="1014"/>
      <c r="DO127" s="1014"/>
      <c r="DP127" s="1014"/>
      <c r="DQ127" s="1014" t="s">
        <v>128</v>
      </c>
      <c r="DR127" s="1014"/>
      <c r="DS127" s="1014"/>
      <c r="DT127" s="1014"/>
      <c r="DU127" s="1014"/>
      <c r="DV127" s="1015" t="s">
        <v>128</v>
      </c>
      <c r="DW127" s="1015"/>
      <c r="DX127" s="1015"/>
      <c r="DY127" s="1015"/>
      <c r="DZ127" s="1016"/>
    </row>
    <row r="128" spans="1:130" s="247" customFormat="1" ht="26.25" customHeight="1" thickBot="1">
      <c r="A128" s="1137" t="s">
        <v>483</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484</v>
      </c>
      <c r="X128" s="1139"/>
      <c r="Y128" s="1139"/>
      <c r="Z128" s="1140"/>
      <c r="AA128" s="1141">
        <v>56976</v>
      </c>
      <c r="AB128" s="1142"/>
      <c r="AC128" s="1142"/>
      <c r="AD128" s="1142"/>
      <c r="AE128" s="1143"/>
      <c r="AF128" s="1144">
        <v>50593</v>
      </c>
      <c r="AG128" s="1142"/>
      <c r="AH128" s="1142"/>
      <c r="AI128" s="1142"/>
      <c r="AJ128" s="1143"/>
      <c r="AK128" s="1144">
        <v>52431</v>
      </c>
      <c r="AL128" s="1142"/>
      <c r="AM128" s="1142"/>
      <c r="AN128" s="1142"/>
      <c r="AO128" s="1143"/>
      <c r="AP128" s="1145"/>
      <c r="AQ128" s="1146"/>
      <c r="AR128" s="1146"/>
      <c r="AS128" s="1146"/>
      <c r="AT128" s="1147"/>
      <c r="AU128" s="283"/>
      <c r="AV128" s="283"/>
      <c r="AW128" s="283"/>
      <c r="AX128" s="982" t="s">
        <v>485</v>
      </c>
      <c r="AY128" s="983"/>
      <c r="AZ128" s="983"/>
      <c r="BA128" s="983"/>
      <c r="BB128" s="983"/>
      <c r="BC128" s="983"/>
      <c r="BD128" s="983"/>
      <c r="BE128" s="984"/>
      <c r="BF128" s="1148" t="s">
        <v>450</v>
      </c>
      <c r="BG128" s="1149"/>
      <c r="BH128" s="1149"/>
      <c r="BI128" s="1149"/>
      <c r="BJ128" s="1149"/>
      <c r="BK128" s="1149"/>
      <c r="BL128" s="1150"/>
      <c r="BM128" s="1148">
        <v>13.88</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486</v>
      </c>
      <c r="CQ128" s="1131"/>
      <c r="CR128" s="1131"/>
      <c r="CS128" s="1131"/>
      <c r="CT128" s="1131"/>
      <c r="CU128" s="1131"/>
      <c r="CV128" s="1131"/>
      <c r="CW128" s="1131"/>
      <c r="CX128" s="1131"/>
      <c r="CY128" s="1131"/>
      <c r="CZ128" s="1131"/>
      <c r="DA128" s="1131"/>
      <c r="DB128" s="1131"/>
      <c r="DC128" s="1131"/>
      <c r="DD128" s="1131"/>
      <c r="DE128" s="1131"/>
      <c r="DF128" s="1132"/>
      <c r="DG128" s="1133" t="s">
        <v>128</v>
      </c>
      <c r="DH128" s="1134"/>
      <c r="DI128" s="1134"/>
      <c r="DJ128" s="1134"/>
      <c r="DK128" s="1134"/>
      <c r="DL128" s="1134" t="s">
        <v>128</v>
      </c>
      <c r="DM128" s="1134"/>
      <c r="DN128" s="1134"/>
      <c r="DO128" s="1134"/>
      <c r="DP128" s="1134"/>
      <c r="DQ128" s="1134" t="s">
        <v>128</v>
      </c>
      <c r="DR128" s="1134"/>
      <c r="DS128" s="1134"/>
      <c r="DT128" s="1134"/>
      <c r="DU128" s="1134"/>
      <c r="DV128" s="1135" t="s">
        <v>128</v>
      </c>
      <c r="DW128" s="1135"/>
      <c r="DX128" s="1135"/>
      <c r="DY128" s="1135"/>
      <c r="DZ128" s="1136"/>
    </row>
    <row r="129" spans="1:131" s="247" customFormat="1" ht="26.25" customHeight="1">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487</v>
      </c>
      <c r="X129" s="1168"/>
      <c r="Y129" s="1168"/>
      <c r="Z129" s="1169"/>
      <c r="AA129" s="1052">
        <v>7414797</v>
      </c>
      <c r="AB129" s="1053"/>
      <c r="AC129" s="1053"/>
      <c r="AD129" s="1053"/>
      <c r="AE129" s="1054"/>
      <c r="AF129" s="1055">
        <v>7487796</v>
      </c>
      <c r="AG129" s="1053"/>
      <c r="AH129" s="1053"/>
      <c r="AI129" s="1053"/>
      <c r="AJ129" s="1054"/>
      <c r="AK129" s="1055">
        <v>7518496</v>
      </c>
      <c r="AL129" s="1053"/>
      <c r="AM129" s="1053"/>
      <c r="AN129" s="1053"/>
      <c r="AO129" s="1054"/>
      <c r="AP129" s="1170"/>
      <c r="AQ129" s="1171"/>
      <c r="AR129" s="1171"/>
      <c r="AS129" s="1171"/>
      <c r="AT129" s="1172"/>
      <c r="AU129" s="285"/>
      <c r="AV129" s="285"/>
      <c r="AW129" s="285"/>
      <c r="AX129" s="1161" t="s">
        <v>488</v>
      </c>
      <c r="AY129" s="1044"/>
      <c r="AZ129" s="1044"/>
      <c r="BA129" s="1044"/>
      <c r="BB129" s="1044"/>
      <c r="BC129" s="1044"/>
      <c r="BD129" s="1044"/>
      <c r="BE129" s="1045"/>
      <c r="BF129" s="1162" t="s">
        <v>128</v>
      </c>
      <c r="BG129" s="1163"/>
      <c r="BH129" s="1163"/>
      <c r="BI129" s="1163"/>
      <c r="BJ129" s="1163"/>
      <c r="BK129" s="1163"/>
      <c r="BL129" s="1164"/>
      <c r="BM129" s="1162">
        <v>18.88</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489</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490</v>
      </c>
      <c r="X130" s="1168"/>
      <c r="Y130" s="1168"/>
      <c r="Z130" s="1169"/>
      <c r="AA130" s="1052">
        <v>1533932</v>
      </c>
      <c r="AB130" s="1053"/>
      <c r="AC130" s="1053"/>
      <c r="AD130" s="1053"/>
      <c r="AE130" s="1054"/>
      <c r="AF130" s="1055">
        <v>1513166</v>
      </c>
      <c r="AG130" s="1053"/>
      <c r="AH130" s="1053"/>
      <c r="AI130" s="1053"/>
      <c r="AJ130" s="1054"/>
      <c r="AK130" s="1055">
        <v>1522855</v>
      </c>
      <c r="AL130" s="1053"/>
      <c r="AM130" s="1053"/>
      <c r="AN130" s="1053"/>
      <c r="AO130" s="1054"/>
      <c r="AP130" s="1170"/>
      <c r="AQ130" s="1171"/>
      <c r="AR130" s="1171"/>
      <c r="AS130" s="1171"/>
      <c r="AT130" s="1172"/>
      <c r="AU130" s="285"/>
      <c r="AV130" s="285"/>
      <c r="AW130" s="285"/>
      <c r="AX130" s="1161" t="s">
        <v>491</v>
      </c>
      <c r="AY130" s="1044"/>
      <c r="AZ130" s="1044"/>
      <c r="BA130" s="1044"/>
      <c r="BB130" s="1044"/>
      <c r="BC130" s="1044"/>
      <c r="BD130" s="1044"/>
      <c r="BE130" s="1045"/>
      <c r="BF130" s="1198">
        <v>12.1</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492</v>
      </c>
      <c r="X131" s="1206"/>
      <c r="Y131" s="1206"/>
      <c r="Z131" s="1207"/>
      <c r="AA131" s="1099">
        <v>5880865</v>
      </c>
      <c r="AB131" s="1078"/>
      <c r="AC131" s="1078"/>
      <c r="AD131" s="1078"/>
      <c r="AE131" s="1079"/>
      <c r="AF131" s="1077">
        <v>5974630</v>
      </c>
      <c r="AG131" s="1078"/>
      <c r="AH131" s="1078"/>
      <c r="AI131" s="1078"/>
      <c r="AJ131" s="1079"/>
      <c r="AK131" s="1077">
        <v>5995641</v>
      </c>
      <c r="AL131" s="1078"/>
      <c r="AM131" s="1078"/>
      <c r="AN131" s="1078"/>
      <c r="AO131" s="1079"/>
      <c r="AP131" s="1208"/>
      <c r="AQ131" s="1209"/>
      <c r="AR131" s="1209"/>
      <c r="AS131" s="1209"/>
      <c r="AT131" s="1210"/>
      <c r="AU131" s="285"/>
      <c r="AV131" s="285"/>
      <c r="AW131" s="285"/>
      <c r="AX131" s="1180" t="s">
        <v>493</v>
      </c>
      <c r="AY131" s="1131"/>
      <c r="AZ131" s="1131"/>
      <c r="BA131" s="1131"/>
      <c r="BB131" s="1131"/>
      <c r="BC131" s="1131"/>
      <c r="BD131" s="1131"/>
      <c r="BE131" s="1132"/>
      <c r="BF131" s="1181">
        <v>79.099999999999994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494</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495</v>
      </c>
      <c r="W132" s="1191"/>
      <c r="X132" s="1191"/>
      <c r="Y132" s="1191"/>
      <c r="Z132" s="1192"/>
      <c r="AA132" s="1193">
        <v>14.28612968</v>
      </c>
      <c r="AB132" s="1194"/>
      <c r="AC132" s="1194"/>
      <c r="AD132" s="1194"/>
      <c r="AE132" s="1195"/>
      <c r="AF132" s="1196">
        <v>11.74241752</v>
      </c>
      <c r="AG132" s="1194"/>
      <c r="AH132" s="1194"/>
      <c r="AI132" s="1194"/>
      <c r="AJ132" s="1195"/>
      <c r="AK132" s="1196">
        <v>10.50955186</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496</v>
      </c>
      <c r="W133" s="1174"/>
      <c r="X133" s="1174"/>
      <c r="Y133" s="1174"/>
      <c r="Z133" s="1175"/>
      <c r="AA133" s="1176">
        <v>14</v>
      </c>
      <c r="AB133" s="1177"/>
      <c r="AC133" s="1177"/>
      <c r="AD133" s="1177"/>
      <c r="AE133" s="1178"/>
      <c r="AF133" s="1176">
        <v>13.4</v>
      </c>
      <c r="AG133" s="1177"/>
      <c r="AH133" s="1177"/>
      <c r="AI133" s="1177"/>
      <c r="AJ133" s="1178"/>
      <c r="AK133" s="1176">
        <v>12.1</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rr22W9bQHp+vwBXbzSprMDwE7UEhsjH+dyuTjzcNrJJFZacUgmVDT54ADufss3wnK0MMP8sxFFD0lfF3RPskGA==" saltValue="fXWksqsXR8GFK0CQZiYaX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497</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L4vAiSArA30DH0jXn0DJHDccGqn5GBm5FsPZi0RcJC8r4d6VMzmlX97bgY90gvhXYUrk2ARw8DEN+YDUW7Bleg==" saltValue="LaJLriQmLPimJpi05DCpv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X1pw0FbawMKvQx7rgechXZqm8HbIQUGLTieaOq7vYUy9kYY2Su0buA05uJPyyxMNt0svLKqbOAm6V8u0wnicTg==" saltValue="8PisBJbHMH7kSMgdY5K58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500</v>
      </c>
      <c r="AP7" s="304"/>
      <c r="AQ7" s="305" t="s">
        <v>501</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502</v>
      </c>
      <c r="AQ8" s="311" t="s">
        <v>503</v>
      </c>
      <c r="AR8" s="312" t="s">
        <v>504</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505</v>
      </c>
      <c r="AL9" s="1217"/>
      <c r="AM9" s="1217"/>
      <c r="AN9" s="1218"/>
      <c r="AO9" s="313">
        <v>1465724</v>
      </c>
      <c r="AP9" s="313">
        <v>49114</v>
      </c>
      <c r="AQ9" s="314">
        <v>56845</v>
      </c>
      <c r="AR9" s="315">
        <v>-13.6</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506</v>
      </c>
      <c r="AL10" s="1217"/>
      <c r="AM10" s="1217"/>
      <c r="AN10" s="1218"/>
      <c r="AO10" s="316">
        <v>225965</v>
      </c>
      <c r="AP10" s="316">
        <v>7572</v>
      </c>
      <c r="AQ10" s="317">
        <v>5922</v>
      </c>
      <c r="AR10" s="318">
        <v>27.9</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507</v>
      </c>
      <c r="AL11" s="1217"/>
      <c r="AM11" s="1217"/>
      <c r="AN11" s="1218"/>
      <c r="AO11" s="316">
        <v>376216</v>
      </c>
      <c r="AP11" s="316">
        <v>12607</v>
      </c>
      <c r="AQ11" s="317">
        <v>8264</v>
      </c>
      <c r="AR11" s="318">
        <v>52.6</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508</v>
      </c>
      <c r="AL12" s="1217"/>
      <c r="AM12" s="1217"/>
      <c r="AN12" s="1218"/>
      <c r="AO12" s="316">
        <v>18466</v>
      </c>
      <c r="AP12" s="316">
        <v>619</v>
      </c>
      <c r="AQ12" s="317">
        <v>284</v>
      </c>
      <c r="AR12" s="318">
        <v>118</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509</v>
      </c>
      <c r="AL13" s="1217"/>
      <c r="AM13" s="1217"/>
      <c r="AN13" s="1218"/>
      <c r="AO13" s="316">
        <v>118</v>
      </c>
      <c r="AP13" s="316">
        <v>4</v>
      </c>
      <c r="AQ13" s="317">
        <v>20</v>
      </c>
      <c r="AR13" s="318">
        <v>-80</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510</v>
      </c>
      <c r="AL14" s="1217"/>
      <c r="AM14" s="1217"/>
      <c r="AN14" s="1218"/>
      <c r="AO14" s="316">
        <v>44967</v>
      </c>
      <c r="AP14" s="316">
        <v>1507</v>
      </c>
      <c r="AQ14" s="317">
        <v>2517</v>
      </c>
      <c r="AR14" s="318">
        <v>-40.1</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511</v>
      </c>
      <c r="AL15" s="1217"/>
      <c r="AM15" s="1217"/>
      <c r="AN15" s="1218"/>
      <c r="AO15" s="316">
        <v>32742</v>
      </c>
      <c r="AP15" s="316">
        <v>1097</v>
      </c>
      <c r="AQ15" s="317">
        <v>1185</v>
      </c>
      <c r="AR15" s="318">
        <v>-7.4</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512</v>
      </c>
      <c r="AL16" s="1220"/>
      <c r="AM16" s="1220"/>
      <c r="AN16" s="1221"/>
      <c r="AO16" s="316">
        <v>-118466</v>
      </c>
      <c r="AP16" s="316">
        <v>-3970</v>
      </c>
      <c r="AQ16" s="317">
        <v>-4726</v>
      </c>
      <c r="AR16" s="318">
        <v>-16</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2045732</v>
      </c>
      <c r="AP17" s="316">
        <v>68550</v>
      </c>
      <c r="AQ17" s="317">
        <v>70311</v>
      </c>
      <c r="AR17" s="318">
        <v>-2.5</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517</v>
      </c>
      <c r="AL21" s="1212"/>
      <c r="AM21" s="1212"/>
      <c r="AN21" s="1213"/>
      <c r="AO21" s="328">
        <v>5.33</v>
      </c>
      <c r="AP21" s="329">
        <v>6.54</v>
      </c>
      <c r="AQ21" s="330">
        <v>-1.21</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518</v>
      </c>
      <c r="AL22" s="1212"/>
      <c r="AM22" s="1212"/>
      <c r="AN22" s="1213"/>
      <c r="AO22" s="333">
        <v>99.2</v>
      </c>
      <c r="AP22" s="334">
        <v>97.4</v>
      </c>
      <c r="AQ22" s="335">
        <v>1.8</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500</v>
      </c>
      <c r="AP30" s="304"/>
      <c r="AQ30" s="305" t="s">
        <v>501</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502</v>
      </c>
      <c r="AQ31" s="311" t="s">
        <v>503</v>
      </c>
      <c r="AR31" s="312" t="s">
        <v>504</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522</v>
      </c>
      <c r="AL32" s="1228"/>
      <c r="AM32" s="1228"/>
      <c r="AN32" s="1229"/>
      <c r="AO32" s="343">
        <v>1380272</v>
      </c>
      <c r="AP32" s="343">
        <v>46251</v>
      </c>
      <c r="AQ32" s="344">
        <v>31480</v>
      </c>
      <c r="AR32" s="345">
        <v>46.9</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523</v>
      </c>
      <c r="AL33" s="1228"/>
      <c r="AM33" s="1228"/>
      <c r="AN33" s="1229"/>
      <c r="AO33" s="343" t="s">
        <v>524</v>
      </c>
      <c r="AP33" s="343" t="s">
        <v>524</v>
      </c>
      <c r="AQ33" s="344" t="s">
        <v>524</v>
      </c>
      <c r="AR33" s="345" t="s">
        <v>524</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525</v>
      </c>
      <c r="AL34" s="1228"/>
      <c r="AM34" s="1228"/>
      <c r="AN34" s="1229"/>
      <c r="AO34" s="343" t="s">
        <v>524</v>
      </c>
      <c r="AP34" s="343" t="s">
        <v>524</v>
      </c>
      <c r="AQ34" s="344">
        <v>0</v>
      </c>
      <c r="AR34" s="345" t="s">
        <v>524</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526</v>
      </c>
      <c r="AL35" s="1228"/>
      <c r="AM35" s="1228"/>
      <c r="AN35" s="1229"/>
      <c r="AO35" s="343">
        <v>756806</v>
      </c>
      <c r="AP35" s="343">
        <v>25360</v>
      </c>
      <c r="AQ35" s="344">
        <v>9510</v>
      </c>
      <c r="AR35" s="345">
        <v>166.7</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527</v>
      </c>
      <c r="AL36" s="1228"/>
      <c r="AM36" s="1228"/>
      <c r="AN36" s="1229"/>
      <c r="AO36" s="343">
        <v>68235</v>
      </c>
      <c r="AP36" s="343">
        <v>2286</v>
      </c>
      <c r="AQ36" s="344">
        <v>2191</v>
      </c>
      <c r="AR36" s="345">
        <v>4.3</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528</v>
      </c>
      <c r="AL37" s="1228"/>
      <c r="AM37" s="1228"/>
      <c r="AN37" s="1229"/>
      <c r="AO37" s="343">
        <v>42</v>
      </c>
      <c r="AP37" s="343">
        <v>1</v>
      </c>
      <c r="AQ37" s="344">
        <v>905</v>
      </c>
      <c r="AR37" s="345">
        <v>-99.9</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529</v>
      </c>
      <c r="AL38" s="1231"/>
      <c r="AM38" s="1231"/>
      <c r="AN38" s="1232"/>
      <c r="AO38" s="346">
        <v>46</v>
      </c>
      <c r="AP38" s="346">
        <v>2</v>
      </c>
      <c r="AQ38" s="347">
        <v>0</v>
      </c>
      <c r="AR38" s="335">
        <v>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530</v>
      </c>
      <c r="AL39" s="1231"/>
      <c r="AM39" s="1231"/>
      <c r="AN39" s="1232"/>
      <c r="AO39" s="343">
        <v>-52431</v>
      </c>
      <c r="AP39" s="343">
        <v>-1757</v>
      </c>
      <c r="AQ39" s="344">
        <v>-3197</v>
      </c>
      <c r="AR39" s="345">
        <v>-45</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531</v>
      </c>
      <c r="AL40" s="1228"/>
      <c r="AM40" s="1228"/>
      <c r="AN40" s="1229"/>
      <c r="AO40" s="343">
        <v>-1522855</v>
      </c>
      <c r="AP40" s="343">
        <v>-51029</v>
      </c>
      <c r="AQ40" s="344">
        <v>-28113</v>
      </c>
      <c r="AR40" s="345">
        <v>81.5</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630115</v>
      </c>
      <c r="AP41" s="343">
        <v>21114</v>
      </c>
      <c r="AQ41" s="344">
        <v>12777</v>
      </c>
      <c r="AR41" s="345">
        <v>65.3</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500</v>
      </c>
      <c r="AN49" s="1224" t="s">
        <v>535</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536</v>
      </c>
      <c r="AO50" s="360" t="s">
        <v>537</v>
      </c>
      <c r="AP50" s="361" t="s">
        <v>538</v>
      </c>
      <c r="AQ50" s="362" t="s">
        <v>539</v>
      </c>
      <c r="AR50" s="363" t="s">
        <v>540</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1382507</v>
      </c>
      <c r="AN51" s="365">
        <v>46618</v>
      </c>
      <c r="AO51" s="366">
        <v>-4.4000000000000004</v>
      </c>
      <c r="AP51" s="367">
        <v>49919</v>
      </c>
      <c r="AQ51" s="368">
        <v>-6.3</v>
      </c>
      <c r="AR51" s="369">
        <v>1.9</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816761</v>
      </c>
      <c r="AN52" s="373">
        <v>27541</v>
      </c>
      <c r="AO52" s="374">
        <v>92.7</v>
      </c>
      <c r="AP52" s="375">
        <v>26398</v>
      </c>
      <c r="AQ52" s="376">
        <v>-8.6999999999999993</v>
      </c>
      <c r="AR52" s="377">
        <v>101.4</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1834133</v>
      </c>
      <c r="AN53" s="365">
        <v>61853</v>
      </c>
      <c r="AO53" s="366">
        <v>32.700000000000003</v>
      </c>
      <c r="AP53" s="367">
        <v>47738</v>
      </c>
      <c r="AQ53" s="368">
        <v>-4.4000000000000004</v>
      </c>
      <c r="AR53" s="369">
        <v>37.1</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1009916</v>
      </c>
      <c r="AN54" s="373">
        <v>34058</v>
      </c>
      <c r="AO54" s="374">
        <v>23.7</v>
      </c>
      <c r="AP54" s="375">
        <v>24937</v>
      </c>
      <c r="AQ54" s="376">
        <v>-5.5</v>
      </c>
      <c r="AR54" s="377">
        <v>29.2</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1048798</v>
      </c>
      <c r="AN55" s="365">
        <v>35331</v>
      </c>
      <c r="AO55" s="366">
        <v>-42.9</v>
      </c>
      <c r="AP55" s="367">
        <v>52191</v>
      </c>
      <c r="AQ55" s="368">
        <v>9.3000000000000007</v>
      </c>
      <c r="AR55" s="369">
        <v>-52.2</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595410</v>
      </c>
      <c r="AN56" s="373">
        <v>20058</v>
      </c>
      <c r="AO56" s="374">
        <v>-41.1</v>
      </c>
      <c r="AP56" s="375">
        <v>24843</v>
      </c>
      <c r="AQ56" s="376">
        <v>-0.4</v>
      </c>
      <c r="AR56" s="377">
        <v>-40.700000000000003</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768087</v>
      </c>
      <c r="AN57" s="365">
        <v>25869</v>
      </c>
      <c r="AO57" s="366">
        <v>-26.8</v>
      </c>
      <c r="AP57" s="367">
        <v>47387</v>
      </c>
      <c r="AQ57" s="368">
        <v>-9.1999999999999993</v>
      </c>
      <c r="AR57" s="369">
        <v>-17.600000000000001</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302282</v>
      </c>
      <c r="AN58" s="373">
        <v>10181</v>
      </c>
      <c r="AO58" s="374">
        <v>-49.2</v>
      </c>
      <c r="AP58" s="375">
        <v>24928</v>
      </c>
      <c r="AQ58" s="376">
        <v>0.3</v>
      </c>
      <c r="AR58" s="377">
        <v>-49.5</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705401</v>
      </c>
      <c r="AN59" s="365">
        <v>23637</v>
      </c>
      <c r="AO59" s="366">
        <v>-8.6</v>
      </c>
      <c r="AP59" s="367">
        <v>51264</v>
      </c>
      <c r="AQ59" s="368">
        <v>8.1999999999999993</v>
      </c>
      <c r="AR59" s="369">
        <v>-16.8</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433245</v>
      </c>
      <c r="AN60" s="373">
        <v>14517</v>
      </c>
      <c r="AO60" s="374">
        <v>42.6</v>
      </c>
      <c r="AP60" s="375">
        <v>26040</v>
      </c>
      <c r="AQ60" s="376">
        <v>4.5</v>
      </c>
      <c r="AR60" s="377">
        <v>38.1</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1147785</v>
      </c>
      <c r="AN61" s="380">
        <v>38662</v>
      </c>
      <c r="AO61" s="381">
        <v>-10</v>
      </c>
      <c r="AP61" s="382">
        <v>49700</v>
      </c>
      <c r="AQ61" s="383">
        <v>-0.5</v>
      </c>
      <c r="AR61" s="369">
        <v>-9.5</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631523</v>
      </c>
      <c r="AN62" s="373">
        <v>21271</v>
      </c>
      <c r="AO62" s="374">
        <v>13.7</v>
      </c>
      <c r="AP62" s="375">
        <v>25429</v>
      </c>
      <c r="AQ62" s="376">
        <v>-2</v>
      </c>
      <c r="AR62" s="377">
        <v>15.7</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q9XLLpqW3ArRGWA6yExuUNtUiXSfrGEgDwwoyV2iwSzBx/w505wMm0YDxLHVqDsPjyTlETf3o7LQS+ML24iBsg==" saltValue="KZ5qqVc3fewy2M/zu++Yn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549</v>
      </c>
    </row>
    <row r="120" spans="125:125" ht="13.5" hidden="1" customHeight="1"/>
    <row r="121" spans="125:125" ht="13.5" hidden="1" customHeight="1">
      <c r="DU121" s="291"/>
    </row>
  </sheetData>
  <sheetProtection algorithmName="SHA-512" hashValue="Ca8udIbn9htHToboMz9XMCQmnH4M/yZ3YZg7BPl+JHXUj6deMkoHZUl9DbZh+81N065TsfOklUV0WTvWNdaZqw==" saltValue="ZwRI9Jei6VBswUnQnu/6gw==" spinCount="100000" sheet="1" objects="1" scenarios="1"/>
  <dataConsolidate link="1"/>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550</v>
      </c>
    </row>
  </sheetData>
  <sheetProtection algorithmName="SHA-512" hashValue="yqBsNsJuI8RGZVRl1P9keJkT9g2mkRaZOHf1RW9FToLJn65RXlqm0+r5GRxdEHZ2hfsyTSeRh+umedTHTDsuBg==" saltValue="QXZ6Nt5YGbSHikibc9uJfQ==" spinCount="100000" sheet="1" objects="1" scenarios="1"/>
  <dataConsolidate link="1"/>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236" t="s">
        <v>3</v>
      </c>
      <c r="D47" s="1236"/>
      <c r="E47" s="1237"/>
      <c r="F47" s="11">
        <v>41.07</v>
      </c>
      <c r="G47" s="12">
        <v>36.17</v>
      </c>
      <c r="H47" s="12">
        <v>32.549999999999997</v>
      </c>
      <c r="I47" s="12">
        <v>26.53</v>
      </c>
      <c r="J47" s="13">
        <v>25.4</v>
      </c>
    </row>
    <row r="48" spans="2:10" ht="57.75" customHeight="1">
      <c r="B48" s="14"/>
      <c r="C48" s="1238" t="s">
        <v>4</v>
      </c>
      <c r="D48" s="1238"/>
      <c r="E48" s="1239"/>
      <c r="F48" s="15">
        <v>3.38</v>
      </c>
      <c r="G48" s="16">
        <v>3.2</v>
      </c>
      <c r="H48" s="16">
        <v>3.23</v>
      </c>
      <c r="I48" s="16">
        <v>3.46</v>
      </c>
      <c r="J48" s="17">
        <v>3.57</v>
      </c>
    </row>
    <row r="49" spans="2:10" ht="57.75" customHeight="1" thickBot="1">
      <c r="B49" s="18"/>
      <c r="C49" s="1240" t="s">
        <v>5</v>
      </c>
      <c r="D49" s="1240"/>
      <c r="E49" s="1241"/>
      <c r="F49" s="19" t="s">
        <v>556</v>
      </c>
      <c r="G49" s="20" t="s">
        <v>557</v>
      </c>
      <c r="H49" s="20" t="s">
        <v>558</v>
      </c>
      <c r="I49" s="20">
        <v>0.04</v>
      </c>
      <c r="J49" s="21" t="s">
        <v>559</v>
      </c>
    </row>
    <row r="50" spans="2:10" ht="13.5" customHeight="1"/>
  </sheetData>
  <sheetProtection algorithmName="SHA-512" hashValue="lJxe7j76bWBOmLQpvGbRdT1NMTOhnm2i6zDvmf8jE/E3I+vxuq4BpvhGXsgLBnuwC1LiB/FFm5eTH/LLT5cP6A==" saltValue="u2req3I5os/nGK+TzTwiP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2021-10-04T07:59:05Z</cp:lastPrinted>
  <dcterms:modified xsi:type="dcterms:W3CDTF">2021-10-04T07:59:12Z</dcterms:modified>
</cp:coreProperties>
</file>